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zinkiewicz\Documents\Zaproszenia do złożenia oferty\2024\Nr 27_Tonery\"/>
    </mc:Choice>
  </mc:AlternateContent>
  <bookViews>
    <workbookView xWindow="0" yWindow="0" windowWidth="28800" windowHeight="12330" tabRatio="256"/>
  </bookViews>
  <sheets>
    <sheet name="2024-2025" sheetId="2" r:id="rId1"/>
  </sheets>
  <calcPr calcId="162913"/>
</workbook>
</file>

<file path=xl/calcChain.xml><?xml version="1.0" encoding="utf-8"?>
<calcChain xmlns="http://schemas.openxmlformats.org/spreadsheetml/2006/main">
  <c r="M95" i="2" l="1"/>
  <c r="O95" i="2" s="1"/>
  <c r="M94" i="2" l="1"/>
  <c r="O94" i="2" s="1"/>
  <c r="M93" i="2"/>
  <c r="O93" i="2" s="1"/>
  <c r="M92" i="2"/>
  <c r="O92" i="2" s="1"/>
  <c r="M91" i="2"/>
  <c r="O91" i="2" s="1"/>
  <c r="M88" i="2"/>
  <c r="O88" i="2" s="1"/>
  <c r="M51" i="2" l="1"/>
  <c r="O51" i="2" s="1"/>
  <c r="M87" i="2" l="1"/>
  <c r="O87" i="2" s="1"/>
  <c r="M86" i="2"/>
  <c r="O86" i="2" s="1"/>
  <c r="M82" i="2" l="1"/>
  <c r="O82" i="2" s="1"/>
  <c r="M83" i="2"/>
  <c r="O83" i="2" s="1"/>
  <c r="M84" i="2"/>
  <c r="O84" i="2" s="1"/>
  <c r="M33" i="2" l="1"/>
  <c r="O33" i="2" s="1"/>
  <c r="M32" i="2"/>
  <c r="O32" i="2" s="1"/>
  <c r="M31" i="2"/>
  <c r="O31" i="2" s="1"/>
  <c r="M30" i="2"/>
  <c r="O30" i="2" s="1"/>
  <c r="M29" i="2"/>
  <c r="O29" i="2" s="1"/>
  <c r="M28" i="2"/>
  <c r="O28" i="2" s="1"/>
  <c r="M44" i="2"/>
  <c r="O44" i="2" s="1"/>
  <c r="M73" i="2" l="1"/>
  <c r="O73" i="2" s="1"/>
  <c r="M72" i="2" l="1"/>
  <c r="M85" i="2" l="1"/>
  <c r="O85" i="2" s="1"/>
  <c r="M66" i="2" l="1"/>
  <c r="O66" i="2" s="1"/>
  <c r="M79" i="2" l="1"/>
  <c r="O79" i="2" s="1"/>
  <c r="M78" i="2" l="1"/>
  <c r="O78" i="2" s="1"/>
  <c r="M27" i="2" l="1"/>
  <c r="O27" i="2" s="1"/>
  <c r="M26" i="2"/>
  <c r="O26" i="2" s="1"/>
  <c r="M25" i="2"/>
  <c r="O25" i="2" s="1"/>
  <c r="M24" i="2"/>
  <c r="O24" i="2" s="1"/>
  <c r="M23" i="2"/>
  <c r="O23" i="2" s="1"/>
  <c r="M22" i="2"/>
  <c r="O22" i="2" s="1"/>
  <c r="M76" i="2" l="1"/>
  <c r="O76" i="2" s="1"/>
  <c r="M75" i="2"/>
  <c r="O75" i="2" s="1"/>
  <c r="M57" i="2" l="1"/>
  <c r="O57" i="2" s="1"/>
  <c r="M58" i="2"/>
  <c r="O58" i="2" s="1"/>
  <c r="M55" i="2"/>
  <c r="O55" i="2" s="1"/>
  <c r="M56" i="2"/>
  <c r="O56" i="2" s="1"/>
  <c r="M59" i="2"/>
  <c r="O59" i="2" s="1"/>
  <c r="M60" i="2"/>
  <c r="O60" i="2" s="1"/>
  <c r="M42" i="2"/>
  <c r="O42" i="2" s="1"/>
  <c r="M43" i="2"/>
  <c r="O43" i="2" s="1"/>
  <c r="M80" i="2" l="1"/>
  <c r="O80" i="2" s="1"/>
  <c r="M81" i="2"/>
  <c r="M89" i="2"/>
  <c r="O89" i="2" s="1"/>
  <c r="O81" i="2" l="1"/>
  <c r="M49" i="2"/>
  <c r="O49" i="2" s="1"/>
  <c r="M48" i="2"/>
  <c r="O48" i="2" s="1"/>
  <c r="M20" i="2" l="1"/>
  <c r="O20" i="2" s="1"/>
  <c r="M39" i="2" l="1"/>
  <c r="O39" i="2" s="1"/>
  <c r="M38" i="2"/>
  <c r="O38" i="2" s="1"/>
  <c r="M37" i="2"/>
  <c r="O37" i="2" s="1"/>
  <c r="M36" i="2"/>
  <c r="O36" i="2" s="1"/>
  <c r="M61" i="2" l="1"/>
  <c r="O61" i="2" s="1"/>
  <c r="M62" i="2"/>
  <c r="O62" i="2" s="1"/>
  <c r="M52" i="2" l="1"/>
  <c r="O52" i="2" s="1"/>
  <c r="M90" i="2" l="1"/>
  <c r="O90" i="2" l="1"/>
  <c r="M77" i="2" l="1"/>
  <c r="O77" i="2" s="1"/>
  <c r="M70" i="2" l="1"/>
  <c r="M71" i="2"/>
  <c r="O71" i="2" s="1"/>
  <c r="O72" i="2"/>
  <c r="M74" i="2"/>
  <c r="O74" i="2" s="1"/>
  <c r="M67" i="2"/>
  <c r="O67" i="2" s="1"/>
  <c r="M65" i="2"/>
  <c r="O65" i="2" s="1"/>
  <c r="M13" i="2"/>
  <c r="O13" i="2" s="1"/>
  <c r="M14" i="2"/>
  <c r="O14" i="2" s="1"/>
  <c r="M15" i="2"/>
  <c r="O15" i="2" s="1"/>
  <c r="M16" i="2"/>
  <c r="O16" i="2" s="1"/>
  <c r="M17" i="2"/>
  <c r="O17" i="2" s="1"/>
  <c r="M18" i="2"/>
  <c r="O18" i="2" s="1"/>
  <c r="M19" i="2"/>
  <c r="O19" i="2" s="1"/>
  <c r="M21" i="2"/>
  <c r="O21" i="2" s="1"/>
  <c r="M34" i="2"/>
  <c r="O34" i="2" s="1"/>
  <c r="M35" i="2"/>
  <c r="O35" i="2" s="1"/>
  <c r="M40" i="2"/>
  <c r="O40" i="2" s="1"/>
  <c r="M41" i="2"/>
  <c r="O41" i="2" s="1"/>
  <c r="M45" i="2"/>
  <c r="O45" i="2" s="1"/>
  <c r="M46" i="2"/>
  <c r="O46" i="2" s="1"/>
  <c r="M47" i="2"/>
  <c r="O47" i="2" s="1"/>
  <c r="M50" i="2"/>
  <c r="O50" i="2" s="1"/>
  <c r="M53" i="2"/>
  <c r="O53" i="2" s="1"/>
  <c r="M54" i="2"/>
  <c r="O54" i="2" s="1"/>
  <c r="M10" i="2"/>
  <c r="M11" i="2"/>
  <c r="O11" i="2" s="1"/>
  <c r="M12" i="2"/>
  <c r="O12" i="2" s="1"/>
  <c r="O68" i="2" l="1"/>
  <c r="O10" i="2"/>
  <c r="O63" i="2" s="1"/>
  <c r="M63" i="2"/>
  <c r="O70" i="2"/>
  <c r="O96" i="2" s="1"/>
  <c r="M96" i="2"/>
  <c r="M68" i="2"/>
  <c r="M97" i="2" l="1"/>
  <c r="O98" i="2" s="1"/>
  <c r="O97" i="2" l="1"/>
</calcChain>
</file>

<file path=xl/sharedStrings.xml><?xml version="1.0" encoding="utf-8"?>
<sst xmlns="http://schemas.openxmlformats.org/spreadsheetml/2006/main" count="289" uniqueCount="165">
  <si>
    <t>szt.</t>
  </si>
  <si>
    <t>Płyty DVD+R do nadruku z opakowaniem</t>
  </si>
  <si>
    <t>Lp.</t>
  </si>
  <si>
    <t>Nazwa urządzenia</t>
  </si>
  <si>
    <t>Materiał eksploatacyjny</t>
  </si>
  <si>
    <t>Wartość bez VAT
[kol.: (10x11)]
[zł]</t>
  </si>
  <si>
    <t>Wartość z VAT
[kol.: (12x13)]
[zł]</t>
  </si>
  <si>
    <t>Rodzaj</t>
  </si>
  <si>
    <t>Jm.</t>
  </si>
  <si>
    <t>Ilość opakowań</t>
  </si>
  <si>
    <t>DRUKARKI</t>
  </si>
  <si>
    <t>opak.</t>
  </si>
  <si>
    <t>C9730A</t>
  </si>
  <si>
    <t>TELEFAKSY</t>
  </si>
  <si>
    <t>RAZEM</t>
  </si>
  <si>
    <t>czarny</t>
  </si>
  <si>
    <t>kolor</t>
  </si>
  <si>
    <t>C9734B</t>
  </si>
  <si>
    <t>Q3985A</t>
  </si>
  <si>
    <t>yellow</t>
  </si>
  <si>
    <t>cyan</t>
  </si>
  <si>
    <t>magenta</t>
  </si>
  <si>
    <t>drum black</t>
  </si>
  <si>
    <t>drum kolor</t>
  </si>
  <si>
    <t>pojemnik na zużyty toner</t>
  </si>
  <si>
    <t>HP DJ 460WBT</t>
  </si>
  <si>
    <t>HP 343</t>
  </si>
  <si>
    <t>KX-FAT411E</t>
  </si>
  <si>
    <t>PANASONIC KX-MB2025</t>
  </si>
  <si>
    <t>bęben</t>
  </si>
  <si>
    <t>KX-FAD412E</t>
  </si>
  <si>
    <t>AKCESORIA</t>
  </si>
  <si>
    <t>Rolki termiczne</t>
  </si>
  <si>
    <t>57/30</t>
  </si>
  <si>
    <t>TK-3130</t>
  </si>
  <si>
    <t>Stawka podatku VAT</t>
  </si>
  <si>
    <t>TK-475</t>
  </si>
  <si>
    <t>TK-590K</t>
  </si>
  <si>
    <t>TK-1140</t>
  </si>
  <si>
    <t>Rodzaj oferowanego materiału eksploatacyjnego**
[O/R]</t>
  </si>
  <si>
    <t>Formularz asortymentowo - cenowy (FC)</t>
  </si>
  <si>
    <t>UWAGA:</t>
  </si>
  <si>
    <t>** w kolumnie nr 6 dla każdej z pozycji wykonawca obowiązany jest jednoznacznie zadeklarować, czy oferuje materiał biurowy oryginalny (tj. wyprodukowany lub zalecany do stosowania przez producenta urządzenia wyszczególnionego w kolumnie nr 2) czy równoważny – wpisując przy każdym z oferowanych materiałów biurowych odpowiednio O - dla materiałów oryginalnych lub R - dla materiałów równoważnych</t>
  </si>
  <si>
    <t>**** jeśli stawka podatku VAT wynosi np. 0; 5; 8 lub 23%, należy wpisać odpowiednio: 1; 1,05; 1,08 lub 1,23</t>
  </si>
  <si>
    <t xml:space="preserve">                   (miejscowość)</t>
  </si>
  <si>
    <t>…………………………….</t>
  </si>
  <si>
    <t>Podpis</t>
  </si>
  <si>
    <r>
      <t xml:space="preserve">Cena jednostkowa opakowania bez VAT
</t>
    </r>
    <r>
      <rPr>
        <sz val="9"/>
        <rFont val="Arial Narrow"/>
        <family val="2"/>
        <charset val="238"/>
      </rPr>
      <t>[zł]</t>
    </r>
  </si>
  <si>
    <r>
      <t xml:space="preserve">Cena oferty z VAT
</t>
    </r>
    <r>
      <rPr>
        <sz val="8"/>
        <rFont val="Arial Narrow"/>
        <family val="2"/>
        <charset val="238"/>
      </rPr>
      <t>(suma z wiersza Razem dla kolumny "Wartość z VAT [zł]")</t>
    </r>
  </si>
  <si>
    <t>Pendrive</t>
  </si>
  <si>
    <t>TK-3100</t>
  </si>
  <si>
    <t>CANON PIXMA IP7250</t>
  </si>
  <si>
    <t>kolor + czarny</t>
  </si>
  <si>
    <t>(XL) PGI-550PGBK</t>
  </si>
  <si>
    <t>CF400X</t>
  </si>
  <si>
    <t>4484461x=3,4,5</t>
  </si>
  <si>
    <t>4484440x=5,6,7</t>
  </si>
  <si>
    <t>pas transferu</t>
  </si>
  <si>
    <t>Kalkulator księgowy</t>
  </si>
  <si>
    <t>12 pozycyjny wyświetlacz LCD; zasilanie sieciowe; obliczenia podatkowe; obliczanie marży; podwójna pamięć; zaokrąglanie wyników; tabulacja; cofanie ostatnio wprowadzonej pozycji; klawisz sumy całkowitej; klawisz podwójnego zera; dwukolorowa drukarka; prędkość druku: 3,0 linii/sek.; papier 58 mm. Wymiary: 225,0 x 189,0 x 61,0 mm. klasy nie niższej niż CITIZEN.</t>
  </si>
  <si>
    <t>Klawisz cofania, określenie miejsc po przecinku, zaokrąglanie wyników, wymiary ok. (+/- 0,5 cm) wysokość 199 mm x szerokość 153 mm x grubość 30,5 mm, klasy nie niższej niż CITIZEN.</t>
  </si>
  <si>
    <t>TK-3190</t>
  </si>
  <si>
    <t>drum</t>
  </si>
  <si>
    <t>Etykiety adresowe DYMO</t>
  </si>
  <si>
    <t>Białe - 25 x 54 mm</t>
  </si>
  <si>
    <t>OKI C823N (oryginał)</t>
  </si>
  <si>
    <t>4647110x=1,2,3</t>
  </si>
  <si>
    <t>4643800x=1,2,3</t>
  </si>
  <si>
    <t>Wałek barwiący do kas i kalkulatorów</t>
  </si>
  <si>
    <t>IR40T B/R</t>
  </si>
  <si>
    <t>Mysz komputerowa przewodowa</t>
  </si>
  <si>
    <t>Fax Canon L100</t>
  </si>
  <si>
    <t>FX-10</t>
  </si>
  <si>
    <t>HP LJ M252dw</t>
  </si>
  <si>
    <t>TK-5240K</t>
  </si>
  <si>
    <t>* w kolumnie nr 5 wykonawca obowiązany jest opisać każdy z oferowanych materiałów eksploatacyjnych w sposób pozwalający na jego jednoznaczną identyfikację, tj. poprzez wskazanie producenta danego materiału eksploatacyjnego, jego dystrybutora lub powszechnie używanej marki pod jaką jest dostępny na rynku a także jego symbolu lub numeru katalogowego</t>
  </si>
  <si>
    <t>KYOCERA FS-4200dn/FS-4300dn</t>
  </si>
  <si>
    <r>
      <rPr>
        <sz val="10"/>
        <color rgb="FF0070C0"/>
        <rFont val="Arial Narrow"/>
        <family val="2"/>
        <charset val="238"/>
      </rPr>
      <t>Kolorem niebieskim</t>
    </r>
    <r>
      <rPr>
        <sz val="10"/>
        <rFont val="Arial Narrow"/>
        <family val="2"/>
        <charset val="238"/>
      </rPr>
      <t xml:space="preserve"> zaznaczono materiały eksploatacyjne (oryginały) do sprzętu komputerowego, który jest na gwarancji producenta/po naprawie gwarancyjnej producenta.</t>
    </r>
  </si>
  <si>
    <t>TK-6115</t>
  </si>
  <si>
    <t>OKI C834/C844 (oryginał)</t>
  </si>
  <si>
    <t>4686130x=5,6,7</t>
  </si>
  <si>
    <t>4685750x=1,2,3</t>
  </si>
  <si>
    <t>57/100</t>
  </si>
  <si>
    <t>Konwerter</t>
  </si>
  <si>
    <t>Zestaw wkładu bębna</t>
  </si>
  <si>
    <t>108R01124</t>
  </si>
  <si>
    <t>108R01121</t>
  </si>
  <si>
    <t>Urządzenie utrwal.</t>
  </si>
  <si>
    <t xml:space="preserve">115R00089 </t>
  </si>
  <si>
    <t>Zestaw do konserwacji</t>
  </si>
  <si>
    <t>108R01122</t>
  </si>
  <si>
    <t>106R03532</t>
  </si>
  <si>
    <t>106R03533</t>
  </si>
  <si>
    <t>106R03534</t>
  </si>
  <si>
    <t>106R03535</t>
  </si>
  <si>
    <t xml:space="preserve"> </t>
  </si>
  <si>
    <t>Interfejs USB 3.0 + USB C
Pojemność 32 GB
Min. prędkość odczytu 50 MB/s
Min. prędkość zapisu 20 MB/s</t>
  </si>
  <si>
    <r>
      <t xml:space="preserve">Oznaczenie oferowanego materiału eksploatacyjnego*
</t>
    </r>
    <r>
      <rPr>
        <i/>
        <sz val="9"/>
        <rFont val="Arial Narrow"/>
        <family val="2"/>
        <charset val="238"/>
      </rPr>
      <t>(producent/dystrybutor/marka 
oraz symbol/numer katalogowy)</t>
    </r>
  </si>
  <si>
    <t>Typ opakowania: Cake + koperta/pudełko plastikowe slim dla każdej płyty, koperta, pudełko plastikowe slim.</t>
  </si>
  <si>
    <t>Symbol oryginalnego materiału eksploatacyjnego wyprodukowanego lub zalecanego przez producenta</t>
  </si>
  <si>
    <t>Ilość w opak.</t>
  </si>
  <si>
    <t>Listwy przepięciowe 5 gniazd z bolcem, przewód zasilający co najmniej 3m</t>
  </si>
  <si>
    <t>*** kolumnę nr 7 wypełnia się wyłącznie dla materiałów równoważnych i oznaczonych "R" w kolumnie nr 6, wpisując TAK - jeśli spełnia albo NIE - jeśli nie spełnia równoważności, o której mowa w pkt. 9. Rozdziału IV s.i.w.z.</t>
  </si>
  <si>
    <t>C973xA
x = 1,2,3</t>
  </si>
  <si>
    <t>CF40xX
x = 1,2,3</t>
  </si>
  <si>
    <t>TK-590x
x = Y,M,C</t>
  </si>
  <si>
    <t>TK-5240x
x = Y,M,C</t>
  </si>
  <si>
    <t>HP 338</t>
  </si>
  <si>
    <t>465087xx
xx = 13,14,15</t>
  </si>
  <si>
    <t xml:space="preserve">(XL) CLI-551x
x = C,M,Y,BK </t>
  </si>
  <si>
    <t>Ilość opakowań opcjonalnych</t>
  </si>
  <si>
    <t>Sprężone powietrze</t>
  </si>
  <si>
    <t>Płyn do czyszczenia</t>
  </si>
  <si>
    <t>HR1234W F2</t>
  </si>
  <si>
    <t>Akumulator do UPS 12V 9Ah</t>
  </si>
  <si>
    <t>Plomby do komputerów</t>
  </si>
  <si>
    <t>Adapter Display Port - HDMI</t>
  </si>
  <si>
    <t>Oznaczniki do kabli</t>
  </si>
  <si>
    <t>Taśma rzepowa</t>
  </si>
  <si>
    <t>MK-1140</t>
  </si>
  <si>
    <t>KYOCERA P3055dn</t>
  </si>
  <si>
    <t>Białe - 12 x 50 mm</t>
  </si>
  <si>
    <t>Typ myszy optyczna Silent
Komunikacja z komputerem bezprzewodowa radiowa oraz bluetooth
Rozdzielczość minimum 1600 dpi
Typ podłączenia USB, bluetooth</t>
  </si>
  <si>
    <t>Typ myszy optyczna typu pionowego profil prawo ręczny lub leworęczny (w zależności od zamówienia)
Komunikacja z komputerem przewodowa
Rozdzielczość 1600 dpi
Typ podłączenia USB</t>
  </si>
  <si>
    <t>Wtyki przelotowe RJ45 kat. 6 UTP (pass through)</t>
  </si>
  <si>
    <t>UTP kat. 6, szpula 305m - linka, AWG max. 23</t>
  </si>
  <si>
    <t>Półka RACK Standard stała 1U 19" 300 mm czarna</t>
  </si>
  <si>
    <t>Półka RACK</t>
  </si>
  <si>
    <t>Wtyczka przelotowa RJ45 + osłona</t>
  </si>
  <si>
    <t>Oznaczniki kabla UTP 5-5,5mm</t>
  </si>
  <si>
    <t>SUMA  poz. 1-53</t>
  </si>
  <si>
    <t>SUMA  poz. 54 - 56</t>
  </si>
  <si>
    <t>Opaska rzep organizer kabli 20mm x 5m</t>
  </si>
  <si>
    <t>zespół przenoszenia obrazu TRANSFER</t>
  </si>
  <si>
    <t>zespół utrwalający FUSER</t>
  </si>
  <si>
    <t>KYOCERA ECOSYS M6026cdn (oryginał)</t>
  </si>
  <si>
    <t>KYOCERA ECOSYS M5526cdn (oryginał)</t>
  </si>
  <si>
    <t>OKI C332dn</t>
  </si>
  <si>
    <t>KYOCERA FS-2100dn</t>
  </si>
  <si>
    <t>HP LJ5550dn</t>
  </si>
  <si>
    <t>OKI C822N</t>
  </si>
  <si>
    <t>KYOCERA FS-6525 MFP</t>
  </si>
  <si>
    <t>KYOCERA ECOSYS M2535dn</t>
  </si>
  <si>
    <t>UTAX 256i</t>
  </si>
  <si>
    <t>Maintenance Kit</t>
  </si>
  <si>
    <t>Płyty DVD+R z opakowaniem</t>
  </si>
  <si>
    <t>Kalkulator biurowy z wyświetlaczem 12-pozycyjny</t>
  </si>
  <si>
    <t>Skrętka komputerowa</t>
  </si>
  <si>
    <t>zespół utrwalający</t>
  </si>
  <si>
    <t>Dane techniczne:
- Napięcie znamionowe urządzenia: 230 V
- Częstotliwość znamionowa: 50Hz
- Prąd znamionowy obciążenia: IN = 10 A
- Bezpieczniki: 1 bezpiecznik automatyczny o charakterystyce zwłocznej 10A/250V
- Prąd upływu: 0,5 mA
- Czas odpowiedzi układu przeciwprzepięciowego: 25ns
- Napięcie znamionowe układu przeciwprzepięciowego: UC 250V 50Hz
- Poziom protekcji UP układu przeciwprzepięciowego: 1,3kV (L/N)
- Nominalny prąd wyładowczy iN: 2kA (L/N) - 8/20µs
- Maksymalny prąd wyładowczy iMAX: 6,5kA (L/N) - 8/20µs
- System ochrony przeciwporażeniowej: kołki ochronne gniazd połączone z przewodem ochronnym (system 2P+Z)
- Obudowa z tworzywa sztucznego samogasnącego
- Ilość gniazd sieciowych: 5 gniazd dwubiegunowych ze stykiem ochronnym 10A/250V</t>
  </si>
  <si>
    <t>Sprężone powietrze z rurką pojemność 750ml</t>
  </si>
  <si>
    <t>Płyn do czyszczenia ekranów LCD/TFT pojemność 250ml</t>
  </si>
  <si>
    <t>Dane techniczne:
- napięcie: 12V
- pojemność: 9Ah
- długość: 150 mm
- szerokość: 65 mm
- wysokość: 98 mm
- wysokość całkowita: 102 mm
- rodzaj klem: konektor 6.3 mm F2</t>
  </si>
  <si>
    <t>Adapter Display Port - VGA</t>
  </si>
  <si>
    <t>Adapter HDMI - VGA</t>
  </si>
  <si>
    <r>
      <t xml:space="preserve">..................., </t>
    </r>
    <r>
      <rPr>
        <i/>
        <sz val="9"/>
        <color indexed="8"/>
        <rFont val="Arial Narrow"/>
        <family val="2"/>
        <charset val="238"/>
      </rPr>
      <t>dnia</t>
    </r>
    <r>
      <rPr>
        <sz val="9"/>
        <color indexed="8"/>
        <rFont val="Arial Narrow"/>
        <family val="2"/>
        <charset val="238"/>
      </rPr>
      <t xml:space="preserve"> ..............2024 r. </t>
    </r>
  </si>
  <si>
    <t>KYOCERA M4125idn (oryginał)</t>
  </si>
  <si>
    <t xml:space="preserve"> Plomba plastikowa 100 szt. (kolor w zależności od zamówienia)</t>
  </si>
  <si>
    <t>XEROX VersaLink C405DN MFP (oryginał)</t>
  </si>
  <si>
    <t>Mysz komputerowa typu Silent</t>
  </si>
  <si>
    <t>Spełnianie warunku równoważności opisanego w punkcie 9 OPZ***
[TAK/NIE]</t>
  </si>
  <si>
    <t>SUMA  poz. 57 - 82</t>
  </si>
  <si>
    <t xml:space="preserve">Uchwyt biurkowy do monitora </t>
  </si>
  <si>
    <t>Uchwyt Biurkowy Obrotowy monitora LCD LED 17"-30",
Standard VESA75 x 75, 100 x 100,
funkcja PIVOT,
sprężyna gazowa umożliwiająca płynną regulację wysokości monitora bez użycia narzędzi</t>
  </si>
  <si>
    <t>Załacznik nr 2a do OIWZ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</si>
</sst>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0" x14ac:knownFonts="1">
    <font>
      <sz val="10"/>
      <name val="Arial CE"/>
      <charset val="238"/>
    </font>
    <font>
      <sz val="10"/>
      <name val="Arial Narrow"/>
      <family val="2"/>
      <charset val="238"/>
    </font>
    <font>
      <sz val="9"/>
      <color indexed="8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Arial Narrow"/>
      <family val="2"/>
      <charset val="238"/>
    </font>
    <font>
      <sz val="9"/>
      <name val="Tahoma"/>
      <family val="2"/>
      <charset val="238"/>
    </font>
    <font>
      <sz val="9"/>
      <color theme="1"/>
      <name val="Arial Narrow"/>
      <family val="2"/>
      <charset val="238"/>
    </font>
    <font>
      <sz val="10"/>
      <color rgb="FF0070C0"/>
      <name val="Arial Narrow"/>
      <family val="2"/>
      <charset val="238"/>
    </font>
    <font>
      <sz val="9"/>
      <color rgb="FF0070C0"/>
      <name val="Arial Narrow"/>
      <family val="2"/>
      <charset val="238"/>
    </font>
    <font>
      <sz val="8"/>
      <name val="Tahoma"/>
      <family val="2"/>
      <charset val="238"/>
    </font>
    <font>
      <b/>
      <sz val="7"/>
      <name val="Arial Narrow"/>
      <family val="2"/>
      <charset val="238"/>
    </font>
    <font>
      <sz val="10"/>
      <name val="Arial"/>
    </font>
    <font>
      <i/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ont="0" applyFill="0" applyBorder="0" applyAlignment="0" applyProtection="0">
      <alignment vertical="top"/>
    </xf>
  </cellStyleXfs>
  <cellXfs count="73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Protection="1"/>
    <xf numFmtId="164" fontId="1" fillId="0" borderId="0" xfId="0" applyNumberFormat="1" applyFont="1" applyBorder="1" applyProtection="1"/>
    <xf numFmtId="0" fontId="2" fillId="0" borderId="0" xfId="0" applyFont="1" applyBorder="1" applyAlignment="1" applyProtection="1"/>
    <xf numFmtId="0" fontId="4" fillId="0" borderId="0" xfId="0" applyFont="1" applyProtection="1"/>
    <xf numFmtId="0" fontId="1" fillId="0" borderId="0" xfId="0" applyFont="1" applyBorder="1"/>
    <xf numFmtId="0" fontId="9" fillId="0" borderId="2" xfId="0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/>
    </xf>
    <xf numFmtId="164" fontId="5" fillId="0" borderId="2" xfId="0" applyNumberFormat="1" applyFont="1" applyBorder="1" applyAlignment="1" applyProtection="1">
      <alignment horizontal="center" vertical="center"/>
    </xf>
    <xf numFmtId="0" fontId="1" fillId="0" borderId="0" xfId="0" applyFont="1" applyBorder="1"/>
    <xf numFmtId="164" fontId="1" fillId="0" borderId="0" xfId="0" applyNumberFormat="1" applyFont="1" applyFill="1" applyBorder="1" applyProtection="1"/>
    <xf numFmtId="0" fontId="1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1" fillId="0" borderId="0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6" fillId="0" borderId="2" xfId="0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164" fontId="7" fillId="2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7" fillId="0" borderId="2" xfId="0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Protection="1"/>
    <xf numFmtId="0" fontId="1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164" fontId="10" fillId="0" borderId="3" xfId="0" applyNumberFormat="1" applyFont="1" applyBorder="1" applyAlignment="1" applyProtection="1">
      <alignment horizontal="center" vertical="center" wrapText="1"/>
    </xf>
    <xf numFmtId="164" fontId="10" fillId="0" borderId="5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righ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/>
    <xf numFmtId="0" fontId="3" fillId="0" borderId="0" xfId="0" applyFont="1" applyAlignment="1" applyProtection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5"/>
  <sheetViews>
    <sheetView tabSelected="1" zoomScaleNormal="100" workbookViewId="0">
      <selection activeCell="P2" sqref="P2"/>
    </sheetView>
  </sheetViews>
  <sheetFormatPr defaultRowHeight="12.75" x14ac:dyDescent="0.2"/>
  <cols>
    <col min="1" max="1" width="4" style="2" customWidth="1"/>
    <col min="2" max="2" width="20.140625" style="1" customWidth="1"/>
    <col min="3" max="3" width="68.5703125" style="1" customWidth="1"/>
    <col min="4" max="4" width="22.28515625" style="2" customWidth="1"/>
    <col min="5" max="5" width="16.85546875" style="2" customWidth="1"/>
    <col min="6" max="6" width="13.85546875" style="2" customWidth="1"/>
    <col min="7" max="7" width="11.42578125" style="16" customWidth="1"/>
    <col min="8" max="8" width="12" style="16" customWidth="1"/>
    <col min="9" max="9" width="6.42578125" style="1" customWidth="1"/>
    <col min="10" max="10" width="7.28515625" style="1" customWidth="1"/>
    <col min="11" max="11" width="8.85546875" style="1" customWidth="1"/>
    <col min="12" max="12" width="10.28515625" style="3" customWidth="1"/>
    <col min="13" max="13" width="16.140625" style="4" customWidth="1"/>
    <col min="14" max="14" width="12.28515625" style="15" customWidth="1"/>
    <col min="15" max="15" width="19.85546875" style="4" customWidth="1"/>
    <col min="16" max="16" width="11.85546875" style="24" customWidth="1"/>
    <col min="17" max="17" width="11" style="7" bestFit="1" customWidth="1"/>
    <col min="18" max="256" width="9.140625" style="7"/>
    <col min="257" max="257" width="4" style="7" customWidth="1"/>
    <col min="258" max="258" width="18.42578125" style="7" customWidth="1"/>
    <col min="259" max="259" width="16" style="7" customWidth="1"/>
    <col min="260" max="260" width="22.28515625" style="7" customWidth="1"/>
    <col min="261" max="261" width="30.5703125" style="7" customWidth="1"/>
    <col min="262" max="262" width="16.28515625" style="7" customWidth="1"/>
    <col min="263" max="263" width="17" style="7" customWidth="1"/>
    <col min="264" max="264" width="4.85546875" style="7" customWidth="1"/>
    <col min="265" max="265" width="7.28515625" style="7" customWidth="1"/>
    <col min="266" max="266" width="9" style="7" customWidth="1"/>
    <col min="267" max="267" width="9.140625" style="7" customWidth="1"/>
    <col min="268" max="268" width="13.85546875" style="7" customWidth="1"/>
    <col min="269" max="269" width="16.140625" style="7" customWidth="1"/>
    <col min="270" max="270" width="8.85546875" style="7" customWidth="1"/>
    <col min="271" max="271" width="24.7109375" style="7" customWidth="1"/>
    <col min="272" max="512" width="9.140625" style="7"/>
    <col min="513" max="513" width="4" style="7" customWidth="1"/>
    <col min="514" max="514" width="18.42578125" style="7" customWidth="1"/>
    <col min="515" max="515" width="16" style="7" customWidth="1"/>
    <col min="516" max="516" width="22.28515625" style="7" customWidth="1"/>
    <col min="517" max="517" width="30.5703125" style="7" customWidth="1"/>
    <col min="518" max="518" width="16.28515625" style="7" customWidth="1"/>
    <col min="519" max="519" width="17" style="7" customWidth="1"/>
    <col min="520" max="520" width="4.85546875" style="7" customWidth="1"/>
    <col min="521" max="521" width="7.28515625" style="7" customWidth="1"/>
    <col min="522" max="522" width="9" style="7" customWidth="1"/>
    <col min="523" max="523" width="9.140625" style="7" customWidth="1"/>
    <col min="524" max="524" width="13.85546875" style="7" customWidth="1"/>
    <col min="525" max="525" width="16.140625" style="7" customWidth="1"/>
    <col min="526" max="526" width="8.85546875" style="7" customWidth="1"/>
    <col min="527" max="527" width="24.7109375" style="7" customWidth="1"/>
    <col min="528" max="768" width="9.140625" style="7"/>
    <col min="769" max="769" width="4" style="7" customWidth="1"/>
    <col min="770" max="770" width="18.42578125" style="7" customWidth="1"/>
    <col min="771" max="771" width="16" style="7" customWidth="1"/>
    <col min="772" max="772" width="22.28515625" style="7" customWidth="1"/>
    <col min="773" max="773" width="30.5703125" style="7" customWidth="1"/>
    <col min="774" max="774" width="16.28515625" style="7" customWidth="1"/>
    <col min="775" max="775" width="17" style="7" customWidth="1"/>
    <col min="776" max="776" width="4.85546875" style="7" customWidth="1"/>
    <col min="777" max="777" width="7.28515625" style="7" customWidth="1"/>
    <col min="778" max="778" width="9" style="7" customWidth="1"/>
    <col min="779" max="779" width="9.140625" style="7" customWidth="1"/>
    <col min="780" max="780" width="13.85546875" style="7" customWidth="1"/>
    <col min="781" max="781" width="16.140625" style="7" customWidth="1"/>
    <col min="782" max="782" width="8.85546875" style="7" customWidth="1"/>
    <col min="783" max="783" width="24.7109375" style="7" customWidth="1"/>
    <col min="784" max="1024" width="9.140625" style="7"/>
    <col min="1025" max="1025" width="4" style="7" customWidth="1"/>
    <col min="1026" max="1026" width="18.42578125" style="7" customWidth="1"/>
    <col min="1027" max="1027" width="16" style="7" customWidth="1"/>
    <col min="1028" max="1028" width="22.28515625" style="7" customWidth="1"/>
    <col min="1029" max="1029" width="30.5703125" style="7" customWidth="1"/>
    <col min="1030" max="1030" width="16.28515625" style="7" customWidth="1"/>
    <col min="1031" max="1031" width="17" style="7" customWidth="1"/>
    <col min="1032" max="1032" width="4.85546875" style="7" customWidth="1"/>
    <col min="1033" max="1033" width="7.28515625" style="7" customWidth="1"/>
    <col min="1034" max="1034" width="9" style="7" customWidth="1"/>
    <col min="1035" max="1035" width="9.140625" style="7" customWidth="1"/>
    <col min="1036" max="1036" width="13.85546875" style="7" customWidth="1"/>
    <col min="1037" max="1037" width="16.140625" style="7" customWidth="1"/>
    <col min="1038" max="1038" width="8.85546875" style="7" customWidth="1"/>
    <col min="1039" max="1039" width="24.7109375" style="7" customWidth="1"/>
    <col min="1040" max="1280" width="9.140625" style="7"/>
    <col min="1281" max="1281" width="4" style="7" customWidth="1"/>
    <col min="1282" max="1282" width="18.42578125" style="7" customWidth="1"/>
    <col min="1283" max="1283" width="16" style="7" customWidth="1"/>
    <col min="1284" max="1284" width="22.28515625" style="7" customWidth="1"/>
    <col min="1285" max="1285" width="30.5703125" style="7" customWidth="1"/>
    <col min="1286" max="1286" width="16.28515625" style="7" customWidth="1"/>
    <col min="1287" max="1287" width="17" style="7" customWidth="1"/>
    <col min="1288" max="1288" width="4.85546875" style="7" customWidth="1"/>
    <col min="1289" max="1289" width="7.28515625" style="7" customWidth="1"/>
    <col min="1290" max="1290" width="9" style="7" customWidth="1"/>
    <col min="1291" max="1291" width="9.140625" style="7" customWidth="1"/>
    <col min="1292" max="1292" width="13.85546875" style="7" customWidth="1"/>
    <col min="1293" max="1293" width="16.140625" style="7" customWidth="1"/>
    <col min="1294" max="1294" width="8.85546875" style="7" customWidth="1"/>
    <col min="1295" max="1295" width="24.7109375" style="7" customWidth="1"/>
    <col min="1296" max="1536" width="9.140625" style="7"/>
    <col min="1537" max="1537" width="4" style="7" customWidth="1"/>
    <col min="1538" max="1538" width="18.42578125" style="7" customWidth="1"/>
    <col min="1539" max="1539" width="16" style="7" customWidth="1"/>
    <col min="1540" max="1540" width="22.28515625" style="7" customWidth="1"/>
    <col min="1541" max="1541" width="30.5703125" style="7" customWidth="1"/>
    <col min="1542" max="1542" width="16.28515625" style="7" customWidth="1"/>
    <col min="1543" max="1543" width="17" style="7" customWidth="1"/>
    <col min="1544" max="1544" width="4.85546875" style="7" customWidth="1"/>
    <col min="1545" max="1545" width="7.28515625" style="7" customWidth="1"/>
    <col min="1546" max="1546" width="9" style="7" customWidth="1"/>
    <col min="1547" max="1547" width="9.140625" style="7" customWidth="1"/>
    <col min="1548" max="1548" width="13.85546875" style="7" customWidth="1"/>
    <col min="1549" max="1549" width="16.140625" style="7" customWidth="1"/>
    <col min="1550" max="1550" width="8.85546875" style="7" customWidth="1"/>
    <col min="1551" max="1551" width="24.7109375" style="7" customWidth="1"/>
    <col min="1552" max="1792" width="9.140625" style="7"/>
    <col min="1793" max="1793" width="4" style="7" customWidth="1"/>
    <col min="1794" max="1794" width="18.42578125" style="7" customWidth="1"/>
    <col min="1795" max="1795" width="16" style="7" customWidth="1"/>
    <col min="1796" max="1796" width="22.28515625" style="7" customWidth="1"/>
    <col min="1797" max="1797" width="30.5703125" style="7" customWidth="1"/>
    <col min="1798" max="1798" width="16.28515625" style="7" customWidth="1"/>
    <col min="1799" max="1799" width="17" style="7" customWidth="1"/>
    <col min="1800" max="1800" width="4.85546875" style="7" customWidth="1"/>
    <col min="1801" max="1801" width="7.28515625" style="7" customWidth="1"/>
    <col min="1802" max="1802" width="9" style="7" customWidth="1"/>
    <col min="1803" max="1803" width="9.140625" style="7" customWidth="1"/>
    <col min="1804" max="1804" width="13.85546875" style="7" customWidth="1"/>
    <col min="1805" max="1805" width="16.140625" style="7" customWidth="1"/>
    <col min="1806" max="1806" width="8.85546875" style="7" customWidth="1"/>
    <col min="1807" max="1807" width="24.7109375" style="7" customWidth="1"/>
    <col min="1808" max="2048" width="9.140625" style="7"/>
    <col min="2049" max="2049" width="4" style="7" customWidth="1"/>
    <col min="2050" max="2050" width="18.42578125" style="7" customWidth="1"/>
    <col min="2051" max="2051" width="16" style="7" customWidth="1"/>
    <col min="2052" max="2052" width="22.28515625" style="7" customWidth="1"/>
    <col min="2053" max="2053" width="30.5703125" style="7" customWidth="1"/>
    <col min="2054" max="2054" width="16.28515625" style="7" customWidth="1"/>
    <col min="2055" max="2055" width="17" style="7" customWidth="1"/>
    <col min="2056" max="2056" width="4.85546875" style="7" customWidth="1"/>
    <col min="2057" max="2057" width="7.28515625" style="7" customWidth="1"/>
    <col min="2058" max="2058" width="9" style="7" customWidth="1"/>
    <col min="2059" max="2059" width="9.140625" style="7" customWidth="1"/>
    <col min="2060" max="2060" width="13.85546875" style="7" customWidth="1"/>
    <col min="2061" max="2061" width="16.140625" style="7" customWidth="1"/>
    <col min="2062" max="2062" width="8.85546875" style="7" customWidth="1"/>
    <col min="2063" max="2063" width="24.7109375" style="7" customWidth="1"/>
    <col min="2064" max="2304" width="9.140625" style="7"/>
    <col min="2305" max="2305" width="4" style="7" customWidth="1"/>
    <col min="2306" max="2306" width="18.42578125" style="7" customWidth="1"/>
    <col min="2307" max="2307" width="16" style="7" customWidth="1"/>
    <col min="2308" max="2308" width="22.28515625" style="7" customWidth="1"/>
    <col min="2309" max="2309" width="30.5703125" style="7" customWidth="1"/>
    <col min="2310" max="2310" width="16.28515625" style="7" customWidth="1"/>
    <col min="2311" max="2311" width="17" style="7" customWidth="1"/>
    <col min="2312" max="2312" width="4.85546875" style="7" customWidth="1"/>
    <col min="2313" max="2313" width="7.28515625" style="7" customWidth="1"/>
    <col min="2314" max="2314" width="9" style="7" customWidth="1"/>
    <col min="2315" max="2315" width="9.140625" style="7" customWidth="1"/>
    <col min="2316" max="2316" width="13.85546875" style="7" customWidth="1"/>
    <col min="2317" max="2317" width="16.140625" style="7" customWidth="1"/>
    <col min="2318" max="2318" width="8.85546875" style="7" customWidth="1"/>
    <col min="2319" max="2319" width="24.7109375" style="7" customWidth="1"/>
    <col min="2320" max="2560" width="9.140625" style="7"/>
    <col min="2561" max="2561" width="4" style="7" customWidth="1"/>
    <col min="2562" max="2562" width="18.42578125" style="7" customWidth="1"/>
    <col min="2563" max="2563" width="16" style="7" customWidth="1"/>
    <col min="2564" max="2564" width="22.28515625" style="7" customWidth="1"/>
    <col min="2565" max="2565" width="30.5703125" style="7" customWidth="1"/>
    <col min="2566" max="2566" width="16.28515625" style="7" customWidth="1"/>
    <col min="2567" max="2567" width="17" style="7" customWidth="1"/>
    <col min="2568" max="2568" width="4.85546875" style="7" customWidth="1"/>
    <col min="2569" max="2569" width="7.28515625" style="7" customWidth="1"/>
    <col min="2570" max="2570" width="9" style="7" customWidth="1"/>
    <col min="2571" max="2571" width="9.140625" style="7" customWidth="1"/>
    <col min="2572" max="2572" width="13.85546875" style="7" customWidth="1"/>
    <col min="2573" max="2573" width="16.140625" style="7" customWidth="1"/>
    <col min="2574" max="2574" width="8.85546875" style="7" customWidth="1"/>
    <col min="2575" max="2575" width="24.7109375" style="7" customWidth="1"/>
    <col min="2576" max="2816" width="9.140625" style="7"/>
    <col min="2817" max="2817" width="4" style="7" customWidth="1"/>
    <col min="2818" max="2818" width="18.42578125" style="7" customWidth="1"/>
    <col min="2819" max="2819" width="16" style="7" customWidth="1"/>
    <col min="2820" max="2820" width="22.28515625" style="7" customWidth="1"/>
    <col min="2821" max="2821" width="30.5703125" style="7" customWidth="1"/>
    <col min="2822" max="2822" width="16.28515625" style="7" customWidth="1"/>
    <col min="2823" max="2823" width="17" style="7" customWidth="1"/>
    <col min="2824" max="2824" width="4.85546875" style="7" customWidth="1"/>
    <col min="2825" max="2825" width="7.28515625" style="7" customWidth="1"/>
    <col min="2826" max="2826" width="9" style="7" customWidth="1"/>
    <col min="2827" max="2827" width="9.140625" style="7" customWidth="1"/>
    <col min="2828" max="2828" width="13.85546875" style="7" customWidth="1"/>
    <col min="2829" max="2829" width="16.140625" style="7" customWidth="1"/>
    <col min="2830" max="2830" width="8.85546875" style="7" customWidth="1"/>
    <col min="2831" max="2831" width="24.7109375" style="7" customWidth="1"/>
    <col min="2832" max="3072" width="9.140625" style="7"/>
    <col min="3073" max="3073" width="4" style="7" customWidth="1"/>
    <col min="3074" max="3074" width="18.42578125" style="7" customWidth="1"/>
    <col min="3075" max="3075" width="16" style="7" customWidth="1"/>
    <col min="3076" max="3076" width="22.28515625" style="7" customWidth="1"/>
    <col min="3077" max="3077" width="30.5703125" style="7" customWidth="1"/>
    <col min="3078" max="3078" width="16.28515625" style="7" customWidth="1"/>
    <col min="3079" max="3079" width="17" style="7" customWidth="1"/>
    <col min="3080" max="3080" width="4.85546875" style="7" customWidth="1"/>
    <col min="3081" max="3081" width="7.28515625" style="7" customWidth="1"/>
    <col min="3082" max="3082" width="9" style="7" customWidth="1"/>
    <col min="3083" max="3083" width="9.140625" style="7" customWidth="1"/>
    <col min="3084" max="3084" width="13.85546875" style="7" customWidth="1"/>
    <col min="3085" max="3085" width="16.140625" style="7" customWidth="1"/>
    <col min="3086" max="3086" width="8.85546875" style="7" customWidth="1"/>
    <col min="3087" max="3087" width="24.7109375" style="7" customWidth="1"/>
    <col min="3088" max="3328" width="9.140625" style="7"/>
    <col min="3329" max="3329" width="4" style="7" customWidth="1"/>
    <col min="3330" max="3330" width="18.42578125" style="7" customWidth="1"/>
    <col min="3331" max="3331" width="16" style="7" customWidth="1"/>
    <col min="3332" max="3332" width="22.28515625" style="7" customWidth="1"/>
    <col min="3333" max="3333" width="30.5703125" style="7" customWidth="1"/>
    <col min="3334" max="3334" width="16.28515625" style="7" customWidth="1"/>
    <col min="3335" max="3335" width="17" style="7" customWidth="1"/>
    <col min="3336" max="3336" width="4.85546875" style="7" customWidth="1"/>
    <col min="3337" max="3337" width="7.28515625" style="7" customWidth="1"/>
    <col min="3338" max="3338" width="9" style="7" customWidth="1"/>
    <col min="3339" max="3339" width="9.140625" style="7" customWidth="1"/>
    <col min="3340" max="3340" width="13.85546875" style="7" customWidth="1"/>
    <col min="3341" max="3341" width="16.140625" style="7" customWidth="1"/>
    <col min="3342" max="3342" width="8.85546875" style="7" customWidth="1"/>
    <col min="3343" max="3343" width="24.7109375" style="7" customWidth="1"/>
    <col min="3344" max="3584" width="9.140625" style="7"/>
    <col min="3585" max="3585" width="4" style="7" customWidth="1"/>
    <col min="3586" max="3586" width="18.42578125" style="7" customWidth="1"/>
    <col min="3587" max="3587" width="16" style="7" customWidth="1"/>
    <col min="3588" max="3588" width="22.28515625" style="7" customWidth="1"/>
    <col min="3589" max="3589" width="30.5703125" style="7" customWidth="1"/>
    <col min="3590" max="3590" width="16.28515625" style="7" customWidth="1"/>
    <col min="3591" max="3591" width="17" style="7" customWidth="1"/>
    <col min="3592" max="3592" width="4.85546875" style="7" customWidth="1"/>
    <col min="3593" max="3593" width="7.28515625" style="7" customWidth="1"/>
    <col min="3594" max="3594" width="9" style="7" customWidth="1"/>
    <col min="3595" max="3595" width="9.140625" style="7" customWidth="1"/>
    <col min="3596" max="3596" width="13.85546875" style="7" customWidth="1"/>
    <col min="3597" max="3597" width="16.140625" style="7" customWidth="1"/>
    <col min="3598" max="3598" width="8.85546875" style="7" customWidth="1"/>
    <col min="3599" max="3599" width="24.7109375" style="7" customWidth="1"/>
    <col min="3600" max="3840" width="9.140625" style="7"/>
    <col min="3841" max="3841" width="4" style="7" customWidth="1"/>
    <col min="3842" max="3842" width="18.42578125" style="7" customWidth="1"/>
    <col min="3843" max="3843" width="16" style="7" customWidth="1"/>
    <col min="3844" max="3844" width="22.28515625" style="7" customWidth="1"/>
    <col min="3845" max="3845" width="30.5703125" style="7" customWidth="1"/>
    <col min="3846" max="3846" width="16.28515625" style="7" customWidth="1"/>
    <col min="3847" max="3847" width="17" style="7" customWidth="1"/>
    <col min="3848" max="3848" width="4.85546875" style="7" customWidth="1"/>
    <col min="3849" max="3849" width="7.28515625" style="7" customWidth="1"/>
    <col min="3850" max="3850" width="9" style="7" customWidth="1"/>
    <col min="3851" max="3851" width="9.140625" style="7" customWidth="1"/>
    <col min="3852" max="3852" width="13.85546875" style="7" customWidth="1"/>
    <col min="3853" max="3853" width="16.140625" style="7" customWidth="1"/>
    <col min="3854" max="3854" width="8.85546875" style="7" customWidth="1"/>
    <col min="3855" max="3855" width="24.7109375" style="7" customWidth="1"/>
    <col min="3856" max="4096" width="9.140625" style="7"/>
    <col min="4097" max="4097" width="4" style="7" customWidth="1"/>
    <col min="4098" max="4098" width="18.42578125" style="7" customWidth="1"/>
    <col min="4099" max="4099" width="16" style="7" customWidth="1"/>
    <col min="4100" max="4100" width="22.28515625" style="7" customWidth="1"/>
    <col min="4101" max="4101" width="30.5703125" style="7" customWidth="1"/>
    <col min="4102" max="4102" width="16.28515625" style="7" customWidth="1"/>
    <col min="4103" max="4103" width="17" style="7" customWidth="1"/>
    <col min="4104" max="4104" width="4.85546875" style="7" customWidth="1"/>
    <col min="4105" max="4105" width="7.28515625" style="7" customWidth="1"/>
    <col min="4106" max="4106" width="9" style="7" customWidth="1"/>
    <col min="4107" max="4107" width="9.140625" style="7" customWidth="1"/>
    <col min="4108" max="4108" width="13.85546875" style="7" customWidth="1"/>
    <col min="4109" max="4109" width="16.140625" style="7" customWidth="1"/>
    <col min="4110" max="4110" width="8.85546875" style="7" customWidth="1"/>
    <col min="4111" max="4111" width="24.7109375" style="7" customWidth="1"/>
    <col min="4112" max="4352" width="9.140625" style="7"/>
    <col min="4353" max="4353" width="4" style="7" customWidth="1"/>
    <col min="4354" max="4354" width="18.42578125" style="7" customWidth="1"/>
    <col min="4355" max="4355" width="16" style="7" customWidth="1"/>
    <col min="4356" max="4356" width="22.28515625" style="7" customWidth="1"/>
    <col min="4357" max="4357" width="30.5703125" style="7" customWidth="1"/>
    <col min="4358" max="4358" width="16.28515625" style="7" customWidth="1"/>
    <col min="4359" max="4359" width="17" style="7" customWidth="1"/>
    <col min="4360" max="4360" width="4.85546875" style="7" customWidth="1"/>
    <col min="4361" max="4361" width="7.28515625" style="7" customWidth="1"/>
    <col min="4362" max="4362" width="9" style="7" customWidth="1"/>
    <col min="4363" max="4363" width="9.140625" style="7" customWidth="1"/>
    <col min="4364" max="4364" width="13.85546875" style="7" customWidth="1"/>
    <col min="4365" max="4365" width="16.140625" style="7" customWidth="1"/>
    <col min="4366" max="4366" width="8.85546875" style="7" customWidth="1"/>
    <col min="4367" max="4367" width="24.7109375" style="7" customWidth="1"/>
    <col min="4368" max="4608" width="9.140625" style="7"/>
    <col min="4609" max="4609" width="4" style="7" customWidth="1"/>
    <col min="4610" max="4610" width="18.42578125" style="7" customWidth="1"/>
    <col min="4611" max="4611" width="16" style="7" customWidth="1"/>
    <col min="4612" max="4612" width="22.28515625" style="7" customWidth="1"/>
    <col min="4613" max="4613" width="30.5703125" style="7" customWidth="1"/>
    <col min="4614" max="4614" width="16.28515625" style="7" customWidth="1"/>
    <col min="4615" max="4615" width="17" style="7" customWidth="1"/>
    <col min="4616" max="4616" width="4.85546875" style="7" customWidth="1"/>
    <col min="4617" max="4617" width="7.28515625" style="7" customWidth="1"/>
    <col min="4618" max="4618" width="9" style="7" customWidth="1"/>
    <col min="4619" max="4619" width="9.140625" style="7" customWidth="1"/>
    <col min="4620" max="4620" width="13.85546875" style="7" customWidth="1"/>
    <col min="4621" max="4621" width="16.140625" style="7" customWidth="1"/>
    <col min="4622" max="4622" width="8.85546875" style="7" customWidth="1"/>
    <col min="4623" max="4623" width="24.7109375" style="7" customWidth="1"/>
    <col min="4624" max="4864" width="9.140625" style="7"/>
    <col min="4865" max="4865" width="4" style="7" customWidth="1"/>
    <col min="4866" max="4866" width="18.42578125" style="7" customWidth="1"/>
    <col min="4867" max="4867" width="16" style="7" customWidth="1"/>
    <col min="4868" max="4868" width="22.28515625" style="7" customWidth="1"/>
    <col min="4869" max="4869" width="30.5703125" style="7" customWidth="1"/>
    <col min="4870" max="4870" width="16.28515625" style="7" customWidth="1"/>
    <col min="4871" max="4871" width="17" style="7" customWidth="1"/>
    <col min="4872" max="4872" width="4.85546875" style="7" customWidth="1"/>
    <col min="4873" max="4873" width="7.28515625" style="7" customWidth="1"/>
    <col min="4874" max="4874" width="9" style="7" customWidth="1"/>
    <col min="4875" max="4875" width="9.140625" style="7" customWidth="1"/>
    <col min="4876" max="4876" width="13.85546875" style="7" customWidth="1"/>
    <col min="4877" max="4877" width="16.140625" style="7" customWidth="1"/>
    <col min="4878" max="4878" width="8.85546875" style="7" customWidth="1"/>
    <col min="4879" max="4879" width="24.7109375" style="7" customWidth="1"/>
    <col min="4880" max="5120" width="9.140625" style="7"/>
    <col min="5121" max="5121" width="4" style="7" customWidth="1"/>
    <col min="5122" max="5122" width="18.42578125" style="7" customWidth="1"/>
    <col min="5123" max="5123" width="16" style="7" customWidth="1"/>
    <col min="5124" max="5124" width="22.28515625" style="7" customWidth="1"/>
    <col min="5125" max="5125" width="30.5703125" style="7" customWidth="1"/>
    <col min="5126" max="5126" width="16.28515625" style="7" customWidth="1"/>
    <col min="5127" max="5127" width="17" style="7" customWidth="1"/>
    <col min="5128" max="5128" width="4.85546875" style="7" customWidth="1"/>
    <col min="5129" max="5129" width="7.28515625" style="7" customWidth="1"/>
    <col min="5130" max="5130" width="9" style="7" customWidth="1"/>
    <col min="5131" max="5131" width="9.140625" style="7" customWidth="1"/>
    <col min="5132" max="5132" width="13.85546875" style="7" customWidth="1"/>
    <col min="5133" max="5133" width="16.140625" style="7" customWidth="1"/>
    <col min="5134" max="5134" width="8.85546875" style="7" customWidth="1"/>
    <col min="5135" max="5135" width="24.7109375" style="7" customWidth="1"/>
    <col min="5136" max="5376" width="9.140625" style="7"/>
    <col min="5377" max="5377" width="4" style="7" customWidth="1"/>
    <col min="5378" max="5378" width="18.42578125" style="7" customWidth="1"/>
    <col min="5379" max="5379" width="16" style="7" customWidth="1"/>
    <col min="5380" max="5380" width="22.28515625" style="7" customWidth="1"/>
    <col min="5381" max="5381" width="30.5703125" style="7" customWidth="1"/>
    <col min="5382" max="5382" width="16.28515625" style="7" customWidth="1"/>
    <col min="5383" max="5383" width="17" style="7" customWidth="1"/>
    <col min="5384" max="5384" width="4.85546875" style="7" customWidth="1"/>
    <col min="5385" max="5385" width="7.28515625" style="7" customWidth="1"/>
    <col min="5386" max="5386" width="9" style="7" customWidth="1"/>
    <col min="5387" max="5387" width="9.140625" style="7" customWidth="1"/>
    <col min="5388" max="5388" width="13.85546875" style="7" customWidth="1"/>
    <col min="5389" max="5389" width="16.140625" style="7" customWidth="1"/>
    <col min="5390" max="5390" width="8.85546875" style="7" customWidth="1"/>
    <col min="5391" max="5391" width="24.7109375" style="7" customWidth="1"/>
    <col min="5392" max="5632" width="9.140625" style="7"/>
    <col min="5633" max="5633" width="4" style="7" customWidth="1"/>
    <col min="5634" max="5634" width="18.42578125" style="7" customWidth="1"/>
    <col min="5635" max="5635" width="16" style="7" customWidth="1"/>
    <col min="5636" max="5636" width="22.28515625" style="7" customWidth="1"/>
    <col min="5637" max="5637" width="30.5703125" style="7" customWidth="1"/>
    <col min="5638" max="5638" width="16.28515625" style="7" customWidth="1"/>
    <col min="5639" max="5639" width="17" style="7" customWidth="1"/>
    <col min="5640" max="5640" width="4.85546875" style="7" customWidth="1"/>
    <col min="5641" max="5641" width="7.28515625" style="7" customWidth="1"/>
    <col min="5642" max="5642" width="9" style="7" customWidth="1"/>
    <col min="5643" max="5643" width="9.140625" style="7" customWidth="1"/>
    <col min="5644" max="5644" width="13.85546875" style="7" customWidth="1"/>
    <col min="5645" max="5645" width="16.140625" style="7" customWidth="1"/>
    <col min="5646" max="5646" width="8.85546875" style="7" customWidth="1"/>
    <col min="5647" max="5647" width="24.7109375" style="7" customWidth="1"/>
    <col min="5648" max="5888" width="9.140625" style="7"/>
    <col min="5889" max="5889" width="4" style="7" customWidth="1"/>
    <col min="5890" max="5890" width="18.42578125" style="7" customWidth="1"/>
    <col min="5891" max="5891" width="16" style="7" customWidth="1"/>
    <col min="5892" max="5892" width="22.28515625" style="7" customWidth="1"/>
    <col min="5893" max="5893" width="30.5703125" style="7" customWidth="1"/>
    <col min="5894" max="5894" width="16.28515625" style="7" customWidth="1"/>
    <col min="5895" max="5895" width="17" style="7" customWidth="1"/>
    <col min="5896" max="5896" width="4.85546875" style="7" customWidth="1"/>
    <col min="5897" max="5897" width="7.28515625" style="7" customWidth="1"/>
    <col min="5898" max="5898" width="9" style="7" customWidth="1"/>
    <col min="5899" max="5899" width="9.140625" style="7" customWidth="1"/>
    <col min="5900" max="5900" width="13.85546875" style="7" customWidth="1"/>
    <col min="5901" max="5901" width="16.140625" style="7" customWidth="1"/>
    <col min="5902" max="5902" width="8.85546875" style="7" customWidth="1"/>
    <col min="5903" max="5903" width="24.7109375" style="7" customWidth="1"/>
    <col min="5904" max="6144" width="9.140625" style="7"/>
    <col min="6145" max="6145" width="4" style="7" customWidth="1"/>
    <col min="6146" max="6146" width="18.42578125" style="7" customWidth="1"/>
    <col min="6147" max="6147" width="16" style="7" customWidth="1"/>
    <col min="6148" max="6148" width="22.28515625" style="7" customWidth="1"/>
    <col min="6149" max="6149" width="30.5703125" style="7" customWidth="1"/>
    <col min="6150" max="6150" width="16.28515625" style="7" customWidth="1"/>
    <col min="6151" max="6151" width="17" style="7" customWidth="1"/>
    <col min="6152" max="6152" width="4.85546875" style="7" customWidth="1"/>
    <col min="6153" max="6153" width="7.28515625" style="7" customWidth="1"/>
    <col min="6154" max="6154" width="9" style="7" customWidth="1"/>
    <col min="6155" max="6155" width="9.140625" style="7" customWidth="1"/>
    <col min="6156" max="6156" width="13.85546875" style="7" customWidth="1"/>
    <col min="6157" max="6157" width="16.140625" style="7" customWidth="1"/>
    <col min="6158" max="6158" width="8.85546875" style="7" customWidth="1"/>
    <col min="6159" max="6159" width="24.7109375" style="7" customWidth="1"/>
    <col min="6160" max="6400" width="9.140625" style="7"/>
    <col min="6401" max="6401" width="4" style="7" customWidth="1"/>
    <col min="6402" max="6402" width="18.42578125" style="7" customWidth="1"/>
    <col min="6403" max="6403" width="16" style="7" customWidth="1"/>
    <col min="6404" max="6404" width="22.28515625" style="7" customWidth="1"/>
    <col min="6405" max="6405" width="30.5703125" style="7" customWidth="1"/>
    <col min="6406" max="6406" width="16.28515625" style="7" customWidth="1"/>
    <col min="6407" max="6407" width="17" style="7" customWidth="1"/>
    <col min="6408" max="6408" width="4.85546875" style="7" customWidth="1"/>
    <col min="6409" max="6409" width="7.28515625" style="7" customWidth="1"/>
    <col min="6410" max="6410" width="9" style="7" customWidth="1"/>
    <col min="6411" max="6411" width="9.140625" style="7" customWidth="1"/>
    <col min="6412" max="6412" width="13.85546875" style="7" customWidth="1"/>
    <col min="6413" max="6413" width="16.140625" style="7" customWidth="1"/>
    <col min="6414" max="6414" width="8.85546875" style="7" customWidth="1"/>
    <col min="6415" max="6415" width="24.7109375" style="7" customWidth="1"/>
    <col min="6416" max="6656" width="9.140625" style="7"/>
    <col min="6657" max="6657" width="4" style="7" customWidth="1"/>
    <col min="6658" max="6658" width="18.42578125" style="7" customWidth="1"/>
    <col min="6659" max="6659" width="16" style="7" customWidth="1"/>
    <col min="6660" max="6660" width="22.28515625" style="7" customWidth="1"/>
    <col min="6661" max="6661" width="30.5703125" style="7" customWidth="1"/>
    <col min="6662" max="6662" width="16.28515625" style="7" customWidth="1"/>
    <col min="6663" max="6663" width="17" style="7" customWidth="1"/>
    <col min="6664" max="6664" width="4.85546875" style="7" customWidth="1"/>
    <col min="6665" max="6665" width="7.28515625" style="7" customWidth="1"/>
    <col min="6666" max="6666" width="9" style="7" customWidth="1"/>
    <col min="6667" max="6667" width="9.140625" style="7" customWidth="1"/>
    <col min="6668" max="6668" width="13.85546875" style="7" customWidth="1"/>
    <col min="6669" max="6669" width="16.140625" style="7" customWidth="1"/>
    <col min="6670" max="6670" width="8.85546875" style="7" customWidth="1"/>
    <col min="6671" max="6671" width="24.7109375" style="7" customWidth="1"/>
    <col min="6672" max="6912" width="9.140625" style="7"/>
    <col min="6913" max="6913" width="4" style="7" customWidth="1"/>
    <col min="6914" max="6914" width="18.42578125" style="7" customWidth="1"/>
    <col min="6915" max="6915" width="16" style="7" customWidth="1"/>
    <col min="6916" max="6916" width="22.28515625" style="7" customWidth="1"/>
    <col min="6917" max="6917" width="30.5703125" style="7" customWidth="1"/>
    <col min="6918" max="6918" width="16.28515625" style="7" customWidth="1"/>
    <col min="6919" max="6919" width="17" style="7" customWidth="1"/>
    <col min="6920" max="6920" width="4.85546875" style="7" customWidth="1"/>
    <col min="6921" max="6921" width="7.28515625" style="7" customWidth="1"/>
    <col min="6922" max="6922" width="9" style="7" customWidth="1"/>
    <col min="6923" max="6923" width="9.140625" style="7" customWidth="1"/>
    <col min="6924" max="6924" width="13.85546875" style="7" customWidth="1"/>
    <col min="6925" max="6925" width="16.140625" style="7" customWidth="1"/>
    <col min="6926" max="6926" width="8.85546875" style="7" customWidth="1"/>
    <col min="6927" max="6927" width="24.7109375" style="7" customWidth="1"/>
    <col min="6928" max="7168" width="9.140625" style="7"/>
    <col min="7169" max="7169" width="4" style="7" customWidth="1"/>
    <col min="7170" max="7170" width="18.42578125" style="7" customWidth="1"/>
    <col min="7171" max="7171" width="16" style="7" customWidth="1"/>
    <col min="7172" max="7172" width="22.28515625" style="7" customWidth="1"/>
    <col min="7173" max="7173" width="30.5703125" style="7" customWidth="1"/>
    <col min="7174" max="7174" width="16.28515625" style="7" customWidth="1"/>
    <col min="7175" max="7175" width="17" style="7" customWidth="1"/>
    <col min="7176" max="7176" width="4.85546875" style="7" customWidth="1"/>
    <col min="7177" max="7177" width="7.28515625" style="7" customWidth="1"/>
    <col min="7178" max="7178" width="9" style="7" customWidth="1"/>
    <col min="7179" max="7179" width="9.140625" style="7" customWidth="1"/>
    <col min="7180" max="7180" width="13.85546875" style="7" customWidth="1"/>
    <col min="7181" max="7181" width="16.140625" style="7" customWidth="1"/>
    <col min="7182" max="7182" width="8.85546875" style="7" customWidth="1"/>
    <col min="7183" max="7183" width="24.7109375" style="7" customWidth="1"/>
    <col min="7184" max="7424" width="9.140625" style="7"/>
    <col min="7425" max="7425" width="4" style="7" customWidth="1"/>
    <col min="7426" max="7426" width="18.42578125" style="7" customWidth="1"/>
    <col min="7427" max="7427" width="16" style="7" customWidth="1"/>
    <col min="7428" max="7428" width="22.28515625" style="7" customWidth="1"/>
    <col min="7429" max="7429" width="30.5703125" style="7" customWidth="1"/>
    <col min="7430" max="7430" width="16.28515625" style="7" customWidth="1"/>
    <col min="7431" max="7431" width="17" style="7" customWidth="1"/>
    <col min="7432" max="7432" width="4.85546875" style="7" customWidth="1"/>
    <col min="7433" max="7433" width="7.28515625" style="7" customWidth="1"/>
    <col min="7434" max="7434" width="9" style="7" customWidth="1"/>
    <col min="7435" max="7435" width="9.140625" style="7" customWidth="1"/>
    <col min="7436" max="7436" width="13.85546875" style="7" customWidth="1"/>
    <col min="7437" max="7437" width="16.140625" style="7" customWidth="1"/>
    <col min="7438" max="7438" width="8.85546875" style="7" customWidth="1"/>
    <col min="7439" max="7439" width="24.7109375" style="7" customWidth="1"/>
    <col min="7440" max="7680" width="9.140625" style="7"/>
    <col min="7681" max="7681" width="4" style="7" customWidth="1"/>
    <col min="7682" max="7682" width="18.42578125" style="7" customWidth="1"/>
    <col min="7683" max="7683" width="16" style="7" customWidth="1"/>
    <col min="7684" max="7684" width="22.28515625" style="7" customWidth="1"/>
    <col min="7685" max="7685" width="30.5703125" style="7" customWidth="1"/>
    <col min="7686" max="7686" width="16.28515625" style="7" customWidth="1"/>
    <col min="7687" max="7687" width="17" style="7" customWidth="1"/>
    <col min="7688" max="7688" width="4.85546875" style="7" customWidth="1"/>
    <col min="7689" max="7689" width="7.28515625" style="7" customWidth="1"/>
    <col min="7690" max="7690" width="9" style="7" customWidth="1"/>
    <col min="7691" max="7691" width="9.140625" style="7" customWidth="1"/>
    <col min="7692" max="7692" width="13.85546875" style="7" customWidth="1"/>
    <col min="7693" max="7693" width="16.140625" style="7" customWidth="1"/>
    <col min="7694" max="7694" width="8.85546875" style="7" customWidth="1"/>
    <col min="7695" max="7695" width="24.7109375" style="7" customWidth="1"/>
    <col min="7696" max="7936" width="9.140625" style="7"/>
    <col min="7937" max="7937" width="4" style="7" customWidth="1"/>
    <col min="7938" max="7938" width="18.42578125" style="7" customWidth="1"/>
    <col min="7939" max="7939" width="16" style="7" customWidth="1"/>
    <col min="7940" max="7940" width="22.28515625" style="7" customWidth="1"/>
    <col min="7941" max="7941" width="30.5703125" style="7" customWidth="1"/>
    <col min="7942" max="7942" width="16.28515625" style="7" customWidth="1"/>
    <col min="7943" max="7943" width="17" style="7" customWidth="1"/>
    <col min="7944" max="7944" width="4.85546875" style="7" customWidth="1"/>
    <col min="7945" max="7945" width="7.28515625" style="7" customWidth="1"/>
    <col min="7946" max="7946" width="9" style="7" customWidth="1"/>
    <col min="7947" max="7947" width="9.140625" style="7" customWidth="1"/>
    <col min="7948" max="7948" width="13.85546875" style="7" customWidth="1"/>
    <col min="7949" max="7949" width="16.140625" style="7" customWidth="1"/>
    <col min="7950" max="7950" width="8.85546875" style="7" customWidth="1"/>
    <col min="7951" max="7951" width="24.7109375" style="7" customWidth="1"/>
    <col min="7952" max="8192" width="9.140625" style="7"/>
    <col min="8193" max="8193" width="4" style="7" customWidth="1"/>
    <col min="8194" max="8194" width="18.42578125" style="7" customWidth="1"/>
    <col min="8195" max="8195" width="16" style="7" customWidth="1"/>
    <col min="8196" max="8196" width="22.28515625" style="7" customWidth="1"/>
    <col min="8197" max="8197" width="30.5703125" style="7" customWidth="1"/>
    <col min="8198" max="8198" width="16.28515625" style="7" customWidth="1"/>
    <col min="8199" max="8199" width="17" style="7" customWidth="1"/>
    <col min="8200" max="8200" width="4.85546875" style="7" customWidth="1"/>
    <col min="8201" max="8201" width="7.28515625" style="7" customWidth="1"/>
    <col min="8202" max="8202" width="9" style="7" customWidth="1"/>
    <col min="8203" max="8203" width="9.140625" style="7" customWidth="1"/>
    <col min="8204" max="8204" width="13.85546875" style="7" customWidth="1"/>
    <col min="8205" max="8205" width="16.140625" style="7" customWidth="1"/>
    <col min="8206" max="8206" width="8.85546875" style="7" customWidth="1"/>
    <col min="8207" max="8207" width="24.7109375" style="7" customWidth="1"/>
    <col min="8208" max="8448" width="9.140625" style="7"/>
    <col min="8449" max="8449" width="4" style="7" customWidth="1"/>
    <col min="8450" max="8450" width="18.42578125" style="7" customWidth="1"/>
    <col min="8451" max="8451" width="16" style="7" customWidth="1"/>
    <col min="8452" max="8452" width="22.28515625" style="7" customWidth="1"/>
    <col min="8453" max="8453" width="30.5703125" style="7" customWidth="1"/>
    <col min="8454" max="8454" width="16.28515625" style="7" customWidth="1"/>
    <col min="8455" max="8455" width="17" style="7" customWidth="1"/>
    <col min="8456" max="8456" width="4.85546875" style="7" customWidth="1"/>
    <col min="8457" max="8457" width="7.28515625" style="7" customWidth="1"/>
    <col min="8458" max="8458" width="9" style="7" customWidth="1"/>
    <col min="8459" max="8459" width="9.140625" style="7" customWidth="1"/>
    <col min="8460" max="8460" width="13.85546875" style="7" customWidth="1"/>
    <col min="8461" max="8461" width="16.140625" style="7" customWidth="1"/>
    <col min="8462" max="8462" width="8.85546875" style="7" customWidth="1"/>
    <col min="8463" max="8463" width="24.7109375" style="7" customWidth="1"/>
    <col min="8464" max="8704" width="9.140625" style="7"/>
    <col min="8705" max="8705" width="4" style="7" customWidth="1"/>
    <col min="8706" max="8706" width="18.42578125" style="7" customWidth="1"/>
    <col min="8707" max="8707" width="16" style="7" customWidth="1"/>
    <col min="8708" max="8708" width="22.28515625" style="7" customWidth="1"/>
    <col min="8709" max="8709" width="30.5703125" style="7" customWidth="1"/>
    <col min="8710" max="8710" width="16.28515625" style="7" customWidth="1"/>
    <col min="8711" max="8711" width="17" style="7" customWidth="1"/>
    <col min="8712" max="8712" width="4.85546875" style="7" customWidth="1"/>
    <col min="8713" max="8713" width="7.28515625" style="7" customWidth="1"/>
    <col min="8714" max="8714" width="9" style="7" customWidth="1"/>
    <col min="8715" max="8715" width="9.140625" style="7" customWidth="1"/>
    <col min="8716" max="8716" width="13.85546875" style="7" customWidth="1"/>
    <col min="8717" max="8717" width="16.140625" style="7" customWidth="1"/>
    <col min="8718" max="8718" width="8.85546875" style="7" customWidth="1"/>
    <col min="8719" max="8719" width="24.7109375" style="7" customWidth="1"/>
    <col min="8720" max="8960" width="9.140625" style="7"/>
    <col min="8961" max="8961" width="4" style="7" customWidth="1"/>
    <col min="8962" max="8962" width="18.42578125" style="7" customWidth="1"/>
    <col min="8963" max="8963" width="16" style="7" customWidth="1"/>
    <col min="8964" max="8964" width="22.28515625" style="7" customWidth="1"/>
    <col min="8965" max="8965" width="30.5703125" style="7" customWidth="1"/>
    <col min="8966" max="8966" width="16.28515625" style="7" customWidth="1"/>
    <col min="8967" max="8967" width="17" style="7" customWidth="1"/>
    <col min="8968" max="8968" width="4.85546875" style="7" customWidth="1"/>
    <col min="8969" max="8969" width="7.28515625" style="7" customWidth="1"/>
    <col min="8970" max="8970" width="9" style="7" customWidth="1"/>
    <col min="8971" max="8971" width="9.140625" style="7" customWidth="1"/>
    <col min="8972" max="8972" width="13.85546875" style="7" customWidth="1"/>
    <col min="8973" max="8973" width="16.140625" style="7" customWidth="1"/>
    <col min="8974" max="8974" width="8.85546875" style="7" customWidth="1"/>
    <col min="8975" max="8975" width="24.7109375" style="7" customWidth="1"/>
    <col min="8976" max="9216" width="9.140625" style="7"/>
    <col min="9217" max="9217" width="4" style="7" customWidth="1"/>
    <col min="9218" max="9218" width="18.42578125" style="7" customWidth="1"/>
    <col min="9219" max="9219" width="16" style="7" customWidth="1"/>
    <col min="9220" max="9220" width="22.28515625" style="7" customWidth="1"/>
    <col min="9221" max="9221" width="30.5703125" style="7" customWidth="1"/>
    <col min="9222" max="9222" width="16.28515625" style="7" customWidth="1"/>
    <col min="9223" max="9223" width="17" style="7" customWidth="1"/>
    <col min="9224" max="9224" width="4.85546875" style="7" customWidth="1"/>
    <col min="9225" max="9225" width="7.28515625" style="7" customWidth="1"/>
    <col min="9226" max="9226" width="9" style="7" customWidth="1"/>
    <col min="9227" max="9227" width="9.140625" style="7" customWidth="1"/>
    <col min="9228" max="9228" width="13.85546875" style="7" customWidth="1"/>
    <col min="9229" max="9229" width="16.140625" style="7" customWidth="1"/>
    <col min="9230" max="9230" width="8.85546875" style="7" customWidth="1"/>
    <col min="9231" max="9231" width="24.7109375" style="7" customWidth="1"/>
    <col min="9232" max="9472" width="9.140625" style="7"/>
    <col min="9473" max="9473" width="4" style="7" customWidth="1"/>
    <col min="9474" max="9474" width="18.42578125" style="7" customWidth="1"/>
    <col min="9475" max="9475" width="16" style="7" customWidth="1"/>
    <col min="9476" max="9476" width="22.28515625" style="7" customWidth="1"/>
    <col min="9477" max="9477" width="30.5703125" style="7" customWidth="1"/>
    <col min="9478" max="9478" width="16.28515625" style="7" customWidth="1"/>
    <col min="9479" max="9479" width="17" style="7" customWidth="1"/>
    <col min="9480" max="9480" width="4.85546875" style="7" customWidth="1"/>
    <col min="9481" max="9481" width="7.28515625" style="7" customWidth="1"/>
    <col min="9482" max="9482" width="9" style="7" customWidth="1"/>
    <col min="9483" max="9483" width="9.140625" style="7" customWidth="1"/>
    <col min="9484" max="9484" width="13.85546875" style="7" customWidth="1"/>
    <col min="9485" max="9485" width="16.140625" style="7" customWidth="1"/>
    <col min="9486" max="9486" width="8.85546875" style="7" customWidth="1"/>
    <col min="9487" max="9487" width="24.7109375" style="7" customWidth="1"/>
    <col min="9488" max="9728" width="9.140625" style="7"/>
    <col min="9729" max="9729" width="4" style="7" customWidth="1"/>
    <col min="9730" max="9730" width="18.42578125" style="7" customWidth="1"/>
    <col min="9731" max="9731" width="16" style="7" customWidth="1"/>
    <col min="9732" max="9732" width="22.28515625" style="7" customWidth="1"/>
    <col min="9733" max="9733" width="30.5703125" style="7" customWidth="1"/>
    <col min="9734" max="9734" width="16.28515625" style="7" customWidth="1"/>
    <col min="9735" max="9735" width="17" style="7" customWidth="1"/>
    <col min="9736" max="9736" width="4.85546875" style="7" customWidth="1"/>
    <col min="9737" max="9737" width="7.28515625" style="7" customWidth="1"/>
    <col min="9738" max="9738" width="9" style="7" customWidth="1"/>
    <col min="9739" max="9739" width="9.140625" style="7" customWidth="1"/>
    <col min="9740" max="9740" width="13.85546875" style="7" customWidth="1"/>
    <col min="9741" max="9741" width="16.140625" style="7" customWidth="1"/>
    <col min="9742" max="9742" width="8.85546875" style="7" customWidth="1"/>
    <col min="9743" max="9743" width="24.7109375" style="7" customWidth="1"/>
    <col min="9744" max="9984" width="9.140625" style="7"/>
    <col min="9985" max="9985" width="4" style="7" customWidth="1"/>
    <col min="9986" max="9986" width="18.42578125" style="7" customWidth="1"/>
    <col min="9987" max="9987" width="16" style="7" customWidth="1"/>
    <col min="9988" max="9988" width="22.28515625" style="7" customWidth="1"/>
    <col min="9989" max="9989" width="30.5703125" style="7" customWidth="1"/>
    <col min="9990" max="9990" width="16.28515625" style="7" customWidth="1"/>
    <col min="9991" max="9991" width="17" style="7" customWidth="1"/>
    <col min="9992" max="9992" width="4.85546875" style="7" customWidth="1"/>
    <col min="9993" max="9993" width="7.28515625" style="7" customWidth="1"/>
    <col min="9994" max="9994" width="9" style="7" customWidth="1"/>
    <col min="9995" max="9995" width="9.140625" style="7" customWidth="1"/>
    <col min="9996" max="9996" width="13.85546875" style="7" customWidth="1"/>
    <col min="9997" max="9997" width="16.140625" style="7" customWidth="1"/>
    <col min="9998" max="9998" width="8.85546875" style="7" customWidth="1"/>
    <col min="9999" max="9999" width="24.7109375" style="7" customWidth="1"/>
    <col min="10000" max="10240" width="9.140625" style="7"/>
    <col min="10241" max="10241" width="4" style="7" customWidth="1"/>
    <col min="10242" max="10242" width="18.42578125" style="7" customWidth="1"/>
    <col min="10243" max="10243" width="16" style="7" customWidth="1"/>
    <col min="10244" max="10244" width="22.28515625" style="7" customWidth="1"/>
    <col min="10245" max="10245" width="30.5703125" style="7" customWidth="1"/>
    <col min="10246" max="10246" width="16.28515625" style="7" customWidth="1"/>
    <col min="10247" max="10247" width="17" style="7" customWidth="1"/>
    <col min="10248" max="10248" width="4.85546875" style="7" customWidth="1"/>
    <col min="10249" max="10249" width="7.28515625" style="7" customWidth="1"/>
    <col min="10250" max="10250" width="9" style="7" customWidth="1"/>
    <col min="10251" max="10251" width="9.140625" style="7" customWidth="1"/>
    <col min="10252" max="10252" width="13.85546875" style="7" customWidth="1"/>
    <col min="10253" max="10253" width="16.140625" style="7" customWidth="1"/>
    <col min="10254" max="10254" width="8.85546875" style="7" customWidth="1"/>
    <col min="10255" max="10255" width="24.7109375" style="7" customWidth="1"/>
    <col min="10256" max="10496" width="9.140625" style="7"/>
    <col min="10497" max="10497" width="4" style="7" customWidth="1"/>
    <col min="10498" max="10498" width="18.42578125" style="7" customWidth="1"/>
    <col min="10499" max="10499" width="16" style="7" customWidth="1"/>
    <col min="10500" max="10500" width="22.28515625" style="7" customWidth="1"/>
    <col min="10501" max="10501" width="30.5703125" style="7" customWidth="1"/>
    <col min="10502" max="10502" width="16.28515625" style="7" customWidth="1"/>
    <col min="10503" max="10503" width="17" style="7" customWidth="1"/>
    <col min="10504" max="10504" width="4.85546875" style="7" customWidth="1"/>
    <col min="10505" max="10505" width="7.28515625" style="7" customWidth="1"/>
    <col min="10506" max="10506" width="9" style="7" customWidth="1"/>
    <col min="10507" max="10507" width="9.140625" style="7" customWidth="1"/>
    <col min="10508" max="10508" width="13.85546875" style="7" customWidth="1"/>
    <col min="10509" max="10509" width="16.140625" style="7" customWidth="1"/>
    <col min="10510" max="10510" width="8.85546875" style="7" customWidth="1"/>
    <col min="10511" max="10511" width="24.7109375" style="7" customWidth="1"/>
    <col min="10512" max="10752" width="9.140625" style="7"/>
    <col min="10753" max="10753" width="4" style="7" customWidth="1"/>
    <col min="10754" max="10754" width="18.42578125" style="7" customWidth="1"/>
    <col min="10755" max="10755" width="16" style="7" customWidth="1"/>
    <col min="10756" max="10756" width="22.28515625" style="7" customWidth="1"/>
    <col min="10757" max="10757" width="30.5703125" style="7" customWidth="1"/>
    <col min="10758" max="10758" width="16.28515625" style="7" customWidth="1"/>
    <col min="10759" max="10759" width="17" style="7" customWidth="1"/>
    <col min="10760" max="10760" width="4.85546875" style="7" customWidth="1"/>
    <col min="10761" max="10761" width="7.28515625" style="7" customWidth="1"/>
    <col min="10762" max="10762" width="9" style="7" customWidth="1"/>
    <col min="10763" max="10763" width="9.140625" style="7" customWidth="1"/>
    <col min="10764" max="10764" width="13.85546875" style="7" customWidth="1"/>
    <col min="10765" max="10765" width="16.140625" style="7" customWidth="1"/>
    <col min="10766" max="10766" width="8.85546875" style="7" customWidth="1"/>
    <col min="10767" max="10767" width="24.7109375" style="7" customWidth="1"/>
    <col min="10768" max="11008" width="9.140625" style="7"/>
    <col min="11009" max="11009" width="4" style="7" customWidth="1"/>
    <col min="11010" max="11010" width="18.42578125" style="7" customWidth="1"/>
    <col min="11011" max="11011" width="16" style="7" customWidth="1"/>
    <col min="11012" max="11012" width="22.28515625" style="7" customWidth="1"/>
    <col min="11013" max="11013" width="30.5703125" style="7" customWidth="1"/>
    <col min="11014" max="11014" width="16.28515625" style="7" customWidth="1"/>
    <col min="11015" max="11015" width="17" style="7" customWidth="1"/>
    <col min="11016" max="11016" width="4.85546875" style="7" customWidth="1"/>
    <col min="11017" max="11017" width="7.28515625" style="7" customWidth="1"/>
    <col min="11018" max="11018" width="9" style="7" customWidth="1"/>
    <col min="11019" max="11019" width="9.140625" style="7" customWidth="1"/>
    <col min="11020" max="11020" width="13.85546875" style="7" customWidth="1"/>
    <col min="11021" max="11021" width="16.140625" style="7" customWidth="1"/>
    <col min="11022" max="11022" width="8.85546875" style="7" customWidth="1"/>
    <col min="11023" max="11023" width="24.7109375" style="7" customWidth="1"/>
    <col min="11024" max="11264" width="9.140625" style="7"/>
    <col min="11265" max="11265" width="4" style="7" customWidth="1"/>
    <col min="11266" max="11266" width="18.42578125" style="7" customWidth="1"/>
    <col min="11267" max="11267" width="16" style="7" customWidth="1"/>
    <col min="11268" max="11268" width="22.28515625" style="7" customWidth="1"/>
    <col min="11269" max="11269" width="30.5703125" style="7" customWidth="1"/>
    <col min="11270" max="11270" width="16.28515625" style="7" customWidth="1"/>
    <col min="11271" max="11271" width="17" style="7" customWidth="1"/>
    <col min="11272" max="11272" width="4.85546875" style="7" customWidth="1"/>
    <col min="11273" max="11273" width="7.28515625" style="7" customWidth="1"/>
    <col min="11274" max="11274" width="9" style="7" customWidth="1"/>
    <col min="11275" max="11275" width="9.140625" style="7" customWidth="1"/>
    <col min="11276" max="11276" width="13.85546875" style="7" customWidth="1"/>
    <col min="11277" max="11277" width="16.140625" style="7" customWidth="1"/>
    <col min="11278" max="11278" width="8.85546875" style="7" customWidth="1"/>
    <col min="11279" max="11279" width="24.7109375" style="7" customWidth="1"/>
    <col min="11280" max="11520" width="9.140625" style="7"/>
    <col min="11521" max="11521" width="4" style="7" customWidth="1"/>
    <col min="11522" max="11522" width="18.42578125" style="7" customWidth="1"/>
    <col min="11523" max="11523" width="16" style="7" customWidth="1"/>
    <col min="11524" max="11524" width="22.28515625" style="7" customWidth="1"/>
    <col min="11525" max="11525" width="30.5703125" style="7" customWidth="1"/>
    <col min="11526" max="11526" width="16.28515625" style="7" customWidth="1"/>
    <col min="11527" max="11527" width="17" style="7" customWidth="1"/>
    <col min="11528" max="11528" width="4.85546875" style="7" customWidth="1"/>
    <col min="11529" max="11529" width="7.28515625" style="7" customWidth="1"/>
    <col min="11530" max="11530" width="9" style="7" customWidth="1"/>
    <col min="11531" max="11531" width="9.140625" style="7" customWidth="1"/>
    <col min="11532" max="11532" width="13.85546875" style="7" customWidth="1"/>
    <col min="11533" max="11533" width="16.140625" style="7" customWidth="1"/>
    <col min="11534" max="11534" width="8.85546875" style="7" customWidth="1"/>
    <col min="11535" max="11535" width="24.7109375" style="7" customWidth="1"/>
    <col min="11536" max="11776" width="9.140625" style="7"/>
    <col min="11777" max="11777" width="4" style="7" customWidth="1"/>
    <col min="11778" max="11778" width="18.42578125" style="7" customWidth="1"/>
    <col min="11779" max="11779" width="16" style="7" customWidth="1"/>
    <col min="11780" max="11780" width="22.28515625" style="7" customWidth="1"/>
    <col min="11781" max="11781" width="30.5703125" style="7" customWidth="1"/>
    <col min="11782" max="11782" width="16.28515625" style="7" customWidth="1"/>
    <col min="11783" max="11783" width="17" style="7" customWidth="1"/>
    <col min="11784" max="11784" width="4.85546875" style="7" customWidth="1"/>
    <col min="11785" max="11785" width="7.28515625" style="7" customWidth="1"/>
    <col min="11786" max="11786" width="9" style="7" customWidth="1"/>
    <col min="11787" max="11787" width="9.140625" style="7" customWidth="1"/>
    <col min="11788" max="11788" width="13.85546875" style="7" customWidth="1"/>
    <col min="11789" max="11789" width="16.140625" style="7" customWidth="1"/>
    <col min="11790" max="11790" width="8.85546875" style="7" customWidth="1"/>
    <col min="11791" max="11791" width="24.7109375" style="7" customWidth="1"/>
    <col min="11792" max="12032" width="9.140625" style="7"/>
    <col min="12033" max="12033" width="4" style="7" customWidth="1"/>
    <col min="12034" max="12034" width="18.42578125" style="7" customWidth="1"/>
    <col min="12035" max="12035" width="16" style="7" customWidth="1"/>
    <col min="12036" max="12036" width="22.28515625" style="7" customWidth="1"/>
    <col min="12037" max="12037" width="30.5703125" style="7" customWidth="1"/>
    <col min="12038" max="12038" width="16.28515625" style="7" customWidth="1"/>
    <col min="12039" max="12039" width="17" style="7" customWidth="1"/>
    <col min="12040" max="12040" width="4.85546875" style="7" customWidth="1"/>
    <col min="12041" max="12041" width="7.28515625" style="7" customWidth="1"/>
    <col min="12042" max="12042" width="9" style="7" customWidth="1"/>
    <col min="12043" max="12043" width="9.140625" style="7" customWidth="1"/>
    <col min="12044" max="12044" width="13.85546875" style="7" customWidth="1"/>
    <col min="12045" max="12045" width="16.140625" style="7" customWidth="1"/>
    <col min="12046" max="12046" width="8.85546875" style="7" customWidth="1"/>
    <col min="12047" max="12047" width="24.7109375" style="7" customWidth="1"/>
    <col min="12048" max="12288" width="9.140625" style="7"/>
    <col min="12289" max="12289" width="4" style="7" customWidth="1"/>
    <col min="12290" max="12290" width="18.42578125" style="7" customWidth="1"/>
    <col min="12291" max="12291" width="16" style="7" customWidth="1"/>
    <col min="12292" max="12292" width="22.28515625" style="7" customWidth="1"/>
    <col min="12293" max="12293" width="30.5703125" style="7" customWidth="1"/>
    <col min="12294" max="12294" width="16.28515625" style="7" customWidth="1"/>
    <col min="12295" max="12295" width="17" style="7" customWidth="1"/>
    <col min="12296" max="12296" width="4.85546875" style="7" customWidth="1"/>
    <col min="12297" max="12297" width="7.28515625" style="7" customWidth="1"/>
    <col min="12298" max="12298" width="9" style="7" customWidth="1"/>
    <col min="12299" max="12299" width="9.140625" style="7" customWidth="1"/>
    <col min="12300" max="12300" width="13.85546875" style="7" customWidth="1"/>
    <col min="12301" max="12301" width="16.140625" style="7" customWidth="1"/>
    <col min="12302" max="12302" width="8.85546875" style="7" customWidth="1"/>
    <col min="12303" max="12303" width="24.7109375" style="7" customWidth="1"/>
    <col min="12304" max="12544" width="9.140625" style="7"/>
    <col min="12545" max="12545" width="4" style="7" customWidth="1"/>
    <col min="12546" max="12546" width="18.42578125" style="7" customWidth="1"/>
    <col min="12547" max="12547" width="16" style="7" customWidth="1"/>
    <col min="12548" max="12548" width="22.28515625" style="7" customWidth="1"/>
    <col min="12549" max="12549" width="30.5703125" style="7" customWidth="1"/>
    <col min="12550" max="12550" width="16.28515625" style="7" customWidth="1"/>
    <col min="12551" max="12551" width="17" style="7" customWidth="1"/>
    <col min="12552" max="12552" width="4.85546875" style="7" customWidth="1"/>
    <col min="12553" max="12553" width="7.28515625" style="7" customWidth="1"/>
    <col min="12554" max="12554" width="9" style="7" customWidth="1"/>
    <col min="12555" max="12555" width="9.140625" style="7" customWidth="1"/>
    <col min="12556" max="12556" width="13.85546875" style="7" customWidth="1"/>
    <col min="12557" max="12557" width="16.140625" style="7" customWidth="1"/>
    <col min="12558" max="12558" width="8.85546875" style="7" customWidth="1"/>
    <col min="12559" max="12559" width="24.7109375" style="7" customWidth="1"/>
    <col min="12560" max="12800" width="9.140625" style="7"/>
    <col min="12801" max="12801" width="4" style="7" customWidth="1"/>
    <col min="12802" max="12802" width="18.42578125" style="7" customWidth="1"/>
    <col min="12803" max="12803" width="16" style="7" customWidth="1"/>
    <col min="12804" max="12804" width="22.28515625" style="7" customWidth="1"/>
    <col min="12805" max="12805" width="30.5703125" style="7" customWidth="1"/>
    <col min="12806" max="12806" width="16.28515625" style="7" customWidth="1"/>
    <col min="12807" max="12807" width="17" style="7" customWidth="1"/>
    <col min="12808" max="12808" width="4.85546875" style="7" customWidth="1"/>
    <col min="12809" max="12809" width="7.28515625" style="7" customWidth="1"/>
    <col min="12810" max="12810" width="9" style="7" customWidth="1"/>
    <col min="12811" max="12811" width="9.140625" style="7" customWidth="1"/>
    <col min="12812" max="12812" width="13.85546875" style="7" customWidth="1"/>
    <col min="12813" max="12813" width="16.140625" style="7" customWidth="1"/>
    <col min="12814" max="12814" width="8.85546875" style="7" customWidth="1"/>
    <col min="12815" max="12815" width="24.7109375" style="7" customWidth="1"/>
    <col min="12816" max="13056" width="9.140625" style="7"/>
    <col min="13057" max="13057" width="4" style="7" customWidth="1"/>
    <col min="13058" max="13058" width="18.42578125" style="7" customWidth="1"/>
    <col min="13059" max="13059" width="16" style="7" customWidth="1"/>
    <col min="13060" max="13060" width="22.28515625" style="7" customWidth="1"/>
    <col min="13061" max="13061" width="30.5703125" style="7" customWidth="1"/>
    <col min="13062" max="13062" width="16.28515625" style="7" customWidth="1"/>
    <col min="13063" max="13063" width="17" style="7" customWidth="1"/>
    <col min="13064" max="13064" width="4.85546875" style="7" customWidth="1"/>
    <col min="13065" max="13065" width="7.28515625" style="7" customWidth="1"/>
    <col min="13066" max="13066" width="9" style="7" customWidth="1"/>
    <col min="13067" max="13067" width="9.140625" style="7" customWidth="1"/>
    <col min="13068" max="13068" width="13.85546875" style="7" customWidth="1"/>
    <col min="13069" max="13069" width="16.140625" style="7" customWidth="1"/>
    <col min="13070" max="13070" width="8.85546875" style="7" customWidth="1"/>
    <col min="13071" max="13071" width="24.7109375" style="7" customWidth="1"/>
    <col min="13072" max="13312" width="9.140625" style="7"/>
    <col min="13313" max="13313" width="4" style="7" customWidth="1"/>
    <col min="13314" max="13314" width="18.42578125" style="7" customWidth="1"/>
    <col min="13315" max="13315" width="16" style="7" customWidth="1"/>
    <col min="13316" max="13316" width="22.28515625" style="7" customWidth="1"/>
    <col min="13317" max="13317" width="30.5703125" style="7" customWidth="1"/>
    <col min="13318" max="13318" width="16.28515625" style="7" customWidth="1"/>
    <col min="13319" max="13319" width="17" style="7" customWidth="1"/>
    <col min="13320" max="13320" width="4.85546875" style="7" customWidth="1"/>
    <col min="13321" max="13321" width="7.28515625" style="7" customWidth="1"/>
    <col min="13322" max="13322" width="9" style="7" customWidth="1"/>
    <col min="13323" max="13323" width="9.140625" style="7" customWidth="1"/>
    <col min="13324" max="13324" width="13.85546875" style="7" customWidth="1"/>
    <col min="13325" max="13325" width="16.140625" style="7" customWidth="1"/>
    <col min="13326" max="13326" width="8.85546875" style="7" customWidth="1"/>
    <col min="13327" max="13327" width="24.7109375" style="7" customWidth="1"/>
    <col min="13328" max="13568" width="9.140625" style="7"/>
    <col min="13569" max="13569" width="4" style="7" customWidth="1"/>
    <col min="13570" max="13570" width="18.42578125" style="7" customWidth="1"/>
    <col min="13571" max="13571" width="16" style="7" customWidth="1"/>
    <col min="13572" max="13572" width="22.28515625" style="7" customWidth="1"/>
    <col min="13573" max="13573" width="30.5703125" style="7" customWidth="1"/>
    <col min="13574" max="13574" width="16.28515625" style="7" customWidth="1"/>
    <col min="13575" max="13575" width="17" style="7" customWidth="1"/>
    <col min="13576" max="13576" width="4.85546875" style="7" customWidth="1"/>
    <col min="13577" max="13577" width="7.28515625" style="7" customWidth="1"/>
    <col min="13578" max="13578" width="9" style="7" customWidth="1"/>
    <col min="13579" max="13579" width="9.140625" style="7" customWidth="1"/>
    <col min="13580" max="13580" width="13.85546875" style="7" customWidth="1"/>
    <col min="13581" max="13581" width="16.140625" style="7" customWidth="1"/>
    <col min="13582" max="13582" width="8.85546875" style="7" customWidth="1"/>
    <col min="13583" max="13583" width="24.7109375" style="7" customWidth="1"/>
    <col min="13584" max="13824" width="9.140625" style="7"/>
    <col min="13825" max="13825" width="4" style="7" customWidth="1"/>
    <col min="13826" max="13826" width="18.42578125" style="7" customWidth="1"/>
    <col min="13827" max="13827" width="16" style="7" customWidth="1"/>
    <col min="13828" max="13828" width="22.28515625" style="7" customWidth="1"/>
    <col min="13829" max="13829" width="30.5703125" style="7" customWidth="1"/>
    <col min="13830" max="13830" width="16.28515625" style="7" customWidth="1"/>
    <col min="13831" max="13831" width="17" style="7" customWidth="1"/>
    <col min="13832" max="13832" width="4.85546875" style="7" customWidth="1"/>
    <col min="13833" max="13833" width="7.28515625" style="7" customWidth="1"/>
    <col min="13834" max="13834" width="9" style="7" customWidth="1"/>
    <col min="13835" max="13835" width="9.140625" style="7" customWidth="1"/>
    <col min="13836" max="13836" width="13.85546875" style="7" customWidth="1"/>
    <col min="13837" max="13837" width="16.140625" style="7" customWidth="1"/>
    <col min="13838" max="13838" width="8.85546875" style="7" customWidth="1"/>
    <col min="13839" max="13839" width="24.7109375" style="7" customWidth="1"/>
    <col min="13840" max="14080" width="9.140625" style="7"/>
    <col min="14081" max="14081" width="4" style="7" customWidth="1"/>
    <col min="14082" max="14082" width="18.42578125" style="7" customWidth="1"/>
    <col min="14083" max="14083" width="16" style="7" customWidth="1"/>
    <col min="14084" max="14084" width="22.28515625" style="7" customWidth="1"/>
    <col min="14085" max="14085" width="30.5703125" style="7" customWidth="1"/>
    <col min="14086" max="14086" width="16.28515625" style="7" customWidth="1"/>
    <col min="14087" max="14087" width="17" style="7" customWidth="1"/>
    <col min="14088" max="14088" width="4.85546875" style="7" customWidth="1"/>
    <col min="14089" max="14089" width="7.28515625" style="7" customWidth="1"/>
    <col min="14090" max="14090" width="9" style="7" customWidth="1"/>
    <col min="14091" max="14091" width="9.140625" style="7" customWidth="1"/>
    <col min="14092" max="14092" width="13.85546875" style="7" customWidth="1"/>
    <col min="14093" max="14093" width="16.140625" style="7" customWidth="1"/>
    <col min="14094" max="14094" width="8.85546875" style="7" customWidth="1"/>
    <col min="14095" max="14095" width="24.7109375" style="7" customWidth="1"/>
    <col min="14096" max="14336" width="9.140625" style="7"/>
    <col min="14337" max="14337" width="4" style="7" customWidth="1"/>
    <col min="14338" max="14338" width="18.42578125" style="7" customWidth="1"/>
    <col min="14339" max="14339" width="16" style="7" customWidth="1"/>
    <col min="14340" max="14340" width="22.28515625" style="7" customWidth="1"/>
    <col min="14341" max="14341" width="30.5703125" style="7" customWidth="1"/>
    <col min="14342" max="14342" width="16.28515625" style="7" customWidth="1"/>
    <col min="14343" max="14343" width="17" style="7" customWidth="1"/>
    <col min="14344" max="14344" width="4.85546875" style="7" customWidth="1"/>
    <col min="14345" max="14345" width="7.28515625" style="7" customWidth="1"/>
    <col min="14346" max="14346" width="9" style="7" customWidth="1"/>
    <col min="14347" max="14347" width="9.140625" style="7" customWidth="1"/>
    <col min="14348" max="14348" width="13.85546875" style="7" customWidth="1"/>
    <col min="14349" max="14349" width="16.140625" style="7" customWidth="1"/>
    <col min="14350" max="14350" width="8.85546875" style="7" customWidth="1"/>
    <col min="14351" max="14351" width="24.7109375" style="7" customWidth="1"/>
    <col min="14352" max="14592" width="9.140625" style="7"/>
    <col min="14593" max="14593" width="4" style="7" customWidth="1"/>
    <col min="14594" max="14594" width="18.42578125" style="7" customWidth="1"/>
    <col min="14595" max="14595" width="16" style="7" customWidth="1"/>
    <col min="14596" max="14596" width="22.28515625" style="7" customWidth="1"/>
    <col min="14597" max="14597" width="30.5703125" style="7" customWidth="1"/>
    <col min="14598" max="14598" width="16.28515625" style="7" customWidth="1"/>
    <col min="14599" max="14599" width="17" style="7" customWidth="1"/>
    <col min="14600" max="14600" width="4.85546875" style="7" customWidth="1"/>
    <col min="14601" max="14601" width="7.28515625" style="7" customWidth="1"/>
    <col min="14602" max="14602" width="9" style="7" customWidth="1"/>
    <col min="14603" max="14603" width="9.140625" style="7" customWidth="1"/>
    <col min="14604" max="14604" width="13.85546875" style="7" customWidth="1"/>
    <col min="14605" max="14605" width="16.140625" style="7" customWidth="1"/>
    <col min="14606" max="14606" width="8.85546875" style="7" customWidth="1"/>
    <col min="14607" max="14607" width="24.7109375" style="7" customWidth="1"/>
    <col min="14608" max="14848" width="9.140625" style="7"/>
    <col min="14849" max="14849" width="4" style="7" customWidth="1"/>
    <col min="14850" max="14850" width="18.42578125" style="7" customWidth="1"/>
    <col min="14851" max="14851" width="16" style="7" customWidth="1"/>
    <col min="14852" max="14852" width="22.28515625" style="7" customWidth="1"/>
    <col min="14853" max="14853" width="30.5703125" style="7" customWidth="1"/>
    <col min="14854" max="14854" width="16.28515625" style="7" customWidth="1"/>
    <col min="14855" max="14855" width="17" style="7" customWidth="1"/>
    <col min="14856" max="14856" width="4.85546875" style="7" customWidth="1"/>
    <col min="14857" max="14857" width="7.28515625" style="7" customWidth="1"/>
    <col min="14858" max="14858" width="9" style="7" customWidth="1"/>
    <col min="14859" max="14859" width="9.140625" style="7" customWidth="1"/>
    <col min="14860" max="14860" width="13.85546875" style="7" customWidth="1"/>
    <col min="14861" max="14861" width="16.140625" style="7" customWidth="1"/>
    <col min="14862" max="14862" width="8.85546875" style="7" customWidth="1"/>
    <col min="14863" max="14863" width="24.7109375" style="7" customWidth="1"/>
    <col min="14864" max="15104" width="9.140625" style="7"/>
    <col min="15105" max="15105" width="4" style="7" customWidth="1"/>
    <col min="15106" max="15106" width="18.42578125" style="7" customWidth="1"/>
    <col min="15107" max="15107" width="16" style="7" customWidth="1"/>
    <col min="15108" max="15108" width="22.28515625" style="7" customWidth="1"/>
    <col min="15109" max="15109" width="30.5703125" style="7" customWidth="1"/>
    <col min="15110" max="15110" width="16.28515625" style="7" customWidth="1"/>
    <col min="15111" max="15111" width="17" style="7" customWidth="1"/>
    <col min="15112" max="15112" width="4.85546875" style="7" customWidth="1"/>
    <col min="15113" max="15113" width="7.28515625" style="7" customWidth="1"/>
    <col min="15114" max="15114" width="9" style="7" customWidth="1"/>
    <col min="15115" max="15115" width="9.140625" style="7" customWidth="1"/>
    <col min="15116" max="15116" width="13.85546875" style="7" customWidth="1"/>
    <col min="15117" max="15117" width="16.140625" style="7" customWidth="1"/>
    <col min="15118" max="15118" width="8.85546875" style="7" customWidth="1"/>
    <col min="15119" max="15119" width="24.7109375" style="7" customWidth="1"/>
    <col min="15120" max="15360" width="9.140625" style="7"/>
    <col min="15361" max="15361" width="4" style="7" customWidth="1"/>
    <col min="15362" max="15362" width="18.42578125" style="7" customWidth="1"/>
    <col min="15363" max="15363" width="16" style="7" customWidth="1"/>
    <col min="15364" max="15364" width="22.28515625" style="7" customWidth="1"/>
    <col min="15365" max="15365" width="30.5703125" style="7" customWidth="1"/>
    <col min="15366" max="15366" width="16.28515625" style="7" customWidth="1"/>
    <col min="15367" max="15367" width="17" style="7" customWidth="1"/>
    <col min="15368" max="15368" width="4.85546875" style="7" customWidth="1"/>
    <col min="15369" max="15369" width="7.28515625" style="7" customWidth="1"/>
    <col min="15370" max="15370" width="9" style="7" customWidth="1"/>
    <col min="15371" max="15371" width="9.140625" style="7" customWidth="1"/>
    <col min="15372" max="15372" width="13.85546875" style="7" customWidth="1"/>
    <col min="15373" max="15373" width="16.140625" style="7" customWidth="1"/>
    <col min="15374" max="15374" width="8.85546875" style="7" customWidth="1"/>
    <col min="15375" max="15375" width="24.7109375" style="7" customWidth="1"/>
    <col min="15376" max="15616" width="9.140625" style="7"/>
    <col min="15617" max="15617" width="4" style="7" customWidth="1"/>
    <col min="15618" max="15618" width="18.42578125" style="7" customWidth="1"/>
    <col min="15619" max="15619" width="16" style="7" customWidth="1"/>
    <col min="15620" max="15620" width="22.28515625" style="7" customWidth="1"/>
    <col min="15621" max="15621" width="30.5703125" style="7" customWidth="1"/>
    <col min="15622" max="15622" width="16.28515625" style="7" customWidth="1"/>
    <col min="15623" max="15623" width="17" style="7" customWidth="1"/>
    <col min="15624" max="15624" width="4.85546875" style="7" customWidth="1"/>
    <col min="15625" max="15625" width="7.28515625" style="7" customWidth="1"/>
    <col min="15626" max="15626" width="9" style="7" customWidth="1"/>
    <col min="15627" max="15627" width="9.140625" style="7" customWidth="1"/>
    <col min="15628" max="15628" width="13.85546875" style="7" customWidth="1"/>
    <col min="15629" max="15629" width="16.140625" style="7" customWidth="1"/>
    <col min="15630" max="15630" width="8.85546875" style="7" customWidth="1"/>
    <col min="15631" max="15631" width="24.7109375" style="7" customWidth="1"/>
    <col min="15632" max="15872" width="9.140625" style="7"/>
    <col min="15873" max="15873" width="4" style="7" customWidth="1"/>
    <col min="15874" max="15874" width="18.42578125" style="7" customWidth="1"/>
    <col min="15875" max="15875" width="16" style="7" customWidth="1"/>
    <col min="15876" max="15876" width="22.28515625" style="7" customWidth="1"/>
    <col min="15877" max="15877" width="30.5703125" style="7" customWidth="1"/>
    <col min="15878" max="15878" width="16.28515625" style="7" customWidth="1"/>
    <col min="15879" max="15879" width="17" style="7" customWidth="1"/>
    <col min="15880" max="15880" width="4.85546875" style="7" customWidth="1"/>
    <col min="15881" max="15881" width="7.28515625" style="7" customWidth="1"/>
    <col min="15882" max="15882" width="9" style="7" customWidth="1"/>
    <col min="15883" max="15883" width="9.140625" style="7" customWidth="1"/>
    <col min="15884" max="15884" width="13.85546875" style="7" customWidth="1"/>
    <col min="15885" max="15885" width="16.140625" style="7" customWidth="1"/>
    <col min="15886" max="15886" width="8.85546875" style="7" customWidth="1"/>
    <col min="15887" max="15887" width="24.7109375" style="7" customWidth="1"/>
    <col min="15888" max="16128" width="9.140625" style="7"/>
    <col min="16129" max="16129" width="4" style="7" customWidth="1"/>
    <col min="16130" max="16130" width="18.42578125" style="7" customWidth="1"/>
    <col min="16131" max="16131" width="16" style="7" customWidth="1"/>
    <col min="16132" max="16132" width="22.28515625" style="7" customWidth="1"/>
    <col min="16133" max="16133" width="30.5703125" style="7" customWidth="1"/>
    <col min="16134" max="16134" width="16.28515625" style="7" customWidth="1"/>
    <col min="16135" max="16135" width="17" style="7" customWidth="1"/>
    <col min="16136" max="16136" width="4.85546875" style="7" customWidth="1"/>
    <col min="16137" max="16137" width="7.28515625" style="7" customWidth="1"/>
    <col min="16138" max="16138" width="9" style="7" customWidth="1"/>
    <col min="16139" max="16139" width="9.140625" style="7" customWidth="1"/>
    <col min="16140" max="16140" width="13.85546875" style="7" customWidth="1"/>
    <col min="16141" max="16141" width="16.140625" style="7" customWidth="1"/>
    <col min="16142" max="16142" width="8.85546875" style="7" customWidth="1"/>
    <col min="16143" max="16143" width="24.7109375" style="7" customWidth="1"/>
    <col min="16144" max="16384" width="9.140625" style="7"/>
  </cols>
  <sheetData>
    <row r="1" spans="1:26" ht="24.75" customHeight="1" x14ac:dyDescent="0.2"/>
    <row r="2" spans="1:26" ht="15.75" x14ac:dyDescent="0.25">
      <c r="B2" s="23"/>
      <c r="C2" s="23"/>
      <c r="M2" s="53"/>
      <c r="N2" s="53"/>
      <c r="O2" s="4" t="s">
        <v>164</v>
      </c>
    </row>
    <row r="4" spans="1:26" ht="15.75" customHeight="1" x14ac:dyDescent="0.2">
      <c r="A4" s="57" t="s">
        <v>40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26" ht="15.75" customHeight="1" x14ac:dyDescent="0.2">
      <c r="A5" s="55" t="s">
        <v>2</v>
      </c>
      <c r="B5" s="58" t="s">
        <v>3</v>
      </c>
      <c r="C5" s="58" t="s">
        <v>4</v>
      </c>
      <c r="D5" s="58"/>
      <c r="E5" s="58"/>
      <c r="F5" s="58"/>
      <c r="G5" s="58"/>
      <c r="H5" s="58"/>
      <c r="I5" s="58"/>
      <c r="J5" s="58"/>
      <c r="K5" s="58"/>
      <c r="L5" s="55" t="s">
        <v>47</v>
      </c>
      <c r="M5" s="59" t="s">
        <v>5</v>
      </c>
      <c r="N5" s="60" t="s">
        <v>35</v>
      </c>
      <c r="O5" s="59" t="s">
        <v>6</v>
      </c>
      <c r="P5" s="54" t="s">
        <v>110</v>
      </c>
    </row>
    <row r="6" spans="1:26" ht="25.5" customHeight="1" x14ac:dyDescent="0.2">
      <c r="A6" s="55"/>
      <c r="B6" s="58"/>
      <c r="C6" s="58" t="s">
        <v>7</v>
      </c>
      <c r="D6" s="55" t="s">
        <v>99</v>
      </c>
      <c r="E6" s="55" t="s">
        <v>97</v>
      </c>
      <c r="F6" s="55"/>
      <c r="G6" s="61" t="s">
        <v>39</v>
      </c>
      <c r="H6" s="61" t="s">
        <v>160</v>
      </c>
      <c r="I6" s="58" t="s">
        <v>8</v>
      </c>
      <c r="J6" s="55" t="s">
        <v>100</v>
      </c>
      <c r="K6" s="55" t="s">
        <v>9</v>
      </c>
      <c r="L6" s="55"/>
      <c r="M6" s="59"/>
      <c r="N6" s="60"/>
      <c r="O6" s="59"/>
      <c r="P6" s="54"/>
    </row>
    <row r="7" spans="1:26" ht="45" customHeight="1" x14ac:dyDescent="0.2">
      <c r="A7" s="55"/>
      <c r="B7" s="58"/>
      <c r="C7" s="58"/>
      <c r="D7" s="55"/>
      <c r="E7" s="55"/>
      <c r="F7" s="55"/>
      <c r="G7" s="61"/>
      <c r="H7" s="61"/>
      <c r="I7" s="58"/>
      <c r="J7" s="55"/>
      <c r="K7" s="55"/>
      <c r="L7" s="55"/>
      <c r="M7" s="59"/>
      <c r="N7" s="60"/>
      <c r="O7" s="59"/>
      <c r="P7" s="54"/>
      <c r="T7" s="14"/>
      <c r="U7" s="14"/>
      <c r="V7" s="14"/>
      <c r="W7" s="14"/>
      <c r="X7" s="14"/>
      <c r="Y7" s="14"/>
      <c r="Z7" s="14"/>
    </row>
    <row r="8" spans="1:26" ht="13.5" customHeight="1" x14ac:dyDescent="0.2">
      <c r="A8" s="8">
        <v>1</v>
      </c>
      <c r="B8" s="19">
        <v>2</v>
      </c>
      <c r="C8" s="19">
        <v>3</v>
      </c>
      <c r="D8" s="19">
        <v>4</v>
      </c>
      <c r="E8" s="63">
        <v>5</v>
      </c>
      <c r="F8" s="63"/>
      <c r="G8" s="20">
        <v>6</v>
      </c>
      <c r="H8" s="20">
        <v>7</v>
      </c>
      <c r="I8" s="19">
        <v>8</v>
      </c>
      <c r="J8" s="19">
        <v>9</v>
      </c>
      <c r="K8" s="19">
        <v>10</v>
      </c>
      <c r="L8" s="19">
        <v>11</v>
      </c>
      <c r="M8" s="21">
        <v>12</v>
      </c>
      <c r="N8" s="22">
        <v>13</v>
      </c>
      <c r="O8" s="21">
        <v>14</v>
      </c>
      <c r="P8" s="25">
        <v>15</v>
      </c>
      <c r="T8" s="14"/>
      <c r="U8" s="14"/>
      <c r="V8" s="14"/>
      <c r="W8" s="14"/>
      <c r="X8" s="14"/>
      <c r="Y8" s="14"/>
      <c r="Z8" s="14"/>
    </row>
    <row r="9" spans="1:26" ht="12.75" customHeight="1" x14ac:dyDescent="0.2">
      <c r="A9" s="67" t="s">
        <v>10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25"/>
      <c r="T9" s="14"/>
      <c r="U9" s="14"/>
      <c r="V9" s="14"/>
      <c r="W9" s="14"/>
      <c r="X9" s="14"/>
      <c r="Y9" s="14"/>
      <c r="Z9" s="14"/>
    </row>
    <row r="10" spans="1:26" s="44" customFormat="1" ht="30" customHeight="1" x14ac:dyDescent="0.2">
      <c r="A10" s="48">
        <v>1</v>
      </c>
      <c r="B10" s="62" t="s">
        <v>139</v>
      </c>
      <c r="C10" s="33" t="s">
        <v>15</v>
      </c>
      <c r="D10" s="49" t="s">
        <v>12</v>
      </c>
      <c r="E10" s="49"/>
      <c r="F10" s="49"/>
      <c r="G10" s="30"/>
      <c r="H10" s="30"/>
      <c r="I10" s="49" t="s">
        <v>11</v>
      </c>
      <c r="J10" s="33">
        <v>1</v>
      </c>
      <c r="K10" s="33">
        <v>1</v>
      </c>
      <c r="L10" s="41">
        <v>0</v>
      </c>
      <c r="M10" s="29">
        <f t="shared" ref="M10:M54" si="0">L10*K10</f>
        <v>0</v>
      </c>
      <c r="N10" s="39">
        <v>1.23</v>
      </c>
      <c r="O10" s="29">
        <f t="shared" ref="O10:O54" si="1">ROUND(M10*N10,2)</f>
        <v>0</v>
      </c>
      <c r="P10" s="43"/>
      <c r="V10" s="45"/>
    </row>
    <row r="11" spans="1:26" s="44" customFormat="1" ht="30" customHeight="1" x14ac:dyDescent="0.2">
      <c r="A11" s="48">
        <v>2</v>
      </c>
      <c r="B11" s="62"/>
      <c r="C11" s="33" t="s">
        <v>16</v>
      </c>
      <c r="D11" s="49" t="s">
        <v>103</v>
      </c>
      <c r="E11" s="49"/>
      <c r="F11" s="49"/>
      <c r="G11" s="30"/>
      <c r="H11" s="30"/>
      <c r="I11" s="49" t="s">
        <v>11</v>
      </c>
      <c r="J11" s="33">
        <v>1</v>
      </c>
      <c r="K11" s="33">
        <v>3</v>
      </c>
      <c r="L11" s="41">
        <v>0</v>
      </c>
      <c r="M11" s="29">
        <f t="shared" si="0"/>
        <v>0</v>
      </c>
      <c r="N11" s="39">
        <v>1.23</v>
      </c>
      <c r="O11" s="29">
        <f t="shared" si="1"/>
        <v>0</v>
      </c>
      <c r="P11" s="43"/>
      <c r="V11" s="45"/>
    </row>
    <row r="12" spans="1:26" s="44" customFormat="1" ht="30" customHeight="1" x14ac:dyDescent="0.2">
      <c r="A12" s="48">
        <v>3</v>
      </c>
      <c r="B12" s="62"/>
      <c r="C12" s="33" t="s">
        <v>133</v>
      </c>
      <c r="D12" s="49" t="s">
        <v>17</v>
      </c>
      <c r="E12" s="49"/>
      <c r="F12" s="49"/>
      <c r="G12" s="30"/>
      <c r="H12" s="30"/>
      <c r="I12" s="49" t="s">
        <v>11</v>
      </c>
      <c r="J12" s="33">
        <v>1</v>
      </c>
      <c r="K12" s="33">
        <v>1</v>
      </c>
      <c r="L12" s="41">
        <v>0</v>
      </c>
      <c r="M12" s="29">
        <f t="shared" si="0"/>
        <v>0</v>
      </c>
      <c r="N12" s="39">
        <v>1.23</v>
      </c>
      <c r="O12" s="29">
        <f t="shared" si="1"/>
        <v>0</v>
      </c>
      <c r="P12" s="43"/>
      <c r="V12" s="45"/>
    </row>
    <row r="13" spans="1:26" s="44" customFormat="1" ht="30" customHeight="1" x14ac:dyDescent="0.2">
      <c r="A13" s="48">
        <v>4</v>
      </c>
      <c r="B13" s="62"/>
      <c r="C13" s="33" t="s">
        <v>134</v>
      </c>
      <c r="D13" s="49" t="s">
        <v>18</v>
      </c>
      <c r="E13" s="49"/>
      <c r="F13" s="49"/>
      <c r="G13" s="30"/>
      <c r="H13" s="30"/>
      <c r="I13" s="49" t="s">
        <v>11</v>
      </c>
      <c r="J13" s="33">
        <v>1</v>
      </c>
      <c r="K13" s="33">
        <v>1</v>
      </c>
      <c r="L13" s="41">
        <v>0</v>
      </c>
      <c r="M13" s="29">
        <f t="shared" si="0"/>
        <v>0</v>
      </c>
      <c r="N13" s="39">
        <v>1.23</v>
      </c>
      <c r="O13" s="29">
        <f t="shared" si="1"/>
        <v>0</v>
      </c>
      <c r="P13" s="43"/>
      <c r="V13" s="45"/>
    </row>
    <row r="14" spans="1:26" s="44" customFormat="1" ht="30" customHeight="1" x14ac:dyDescent="0.2">
      <c r="A14" s="48">
        <v>5</v>
      </c>
      <c r="B14" s="56" t="s">
        <v>158</v>
      </c>
      <c r="C14" s="33" t="s">
        <v>15</v>
      </c>
      <c r="D14" s="48" t="s">
        <v>91</v>
      </c>
      <c r="E14" s="48"/>
      <c r="F14" s="48"/>
      <c r="G14" s="30"/>
      <c r="H14" s="30"/>
      <c r="I14" s="48" t="s">
        <v>11</v>
      </c>
      <c r="J14" s="33">
        <v>1</v>
      </c>
      <c r="K14" s="33">
        <v>2</v>
      </c>
      <c r="L14" s="41">
        <v>0</v>
      </c>
      <c r="M14" s="29">
        <f t="shared" si="0"/>
        <v>0</v>
      </c>
      <c r="N14" s="39">
        <v>1.23</v>
      </c>
      <c r="O14" s="29">
        <f t="shared" si="1"/>
        <v>0</v>
      </c>
      <c r="P14" s="43"/>
      <c r="V14" s="45"/>
    </row>
    <row r="15" spans="1:26" s="44" customFormat="1" ht="30" customHeight="1" x14ac:dyDescent="0.2">
      <c r="A15" s="48">
        <v>6</v>
      </c>
      <c r="B15" s="56"/>
      <c r="C15" s="33" t="s">
        <v>19</v>
      </c>
      <c r="D15" s="48" t="s">
        <v>92</v>
      </c>
      <c r="E15" s="48"/>
      <c r="F15" s="48"/>
      <c r="G15" s="30"/>
      <c r="H15" s="30"/>
      <c r="I15" s="48" t="s">
        <v>11</v>
      </c>
      <c r="J15" s="33">
        <v>1</v>
      </c>
      <c r="K15" s="33">
        <v>2</v>
      </c>
      <c r="L15" s="41">
        <v>0</v>
      </c>
      <c r="M15" s="29">
        <f t="shared" si="0"/>
        <v>0</v>
      </c>
      <c r="N15" s="39">
        <v>1.23</v>
      </c>
      <c r="O15" s="29">
        <f t="shared" si="1"/>
        <v>0</v>
      </c>
      <c r="P15" s="43"/>
      <c r="V15" s="45"/>
    </row>
    <row r="16" spans="1:26" s="44" customFormat="1" ht="30" customHeight="1" x14ac:dyDescent="0.2">
      <c r="A16" s="48">
        <v>7</v>
      </c>
      <c r="B16" s="56"/>
      <c r="C16" s="33" t="s">
        <v>20</v>
      </c>
      <c r="D16" s="48" t="s">
        <v>93</v>
      </c>
      <c r="E16" s="48"/>
      <c r="F16" s="48"/>
      <c r="G16" s="30"/>
      <c r="H16" s="30"/>
      <c r="I16" s="48" t="s">
        <v>11</v>
      </c>
      <c r="J16" s="33">
        <v>1</v>
      </c>
      <c r="K16" s="33">
        <v>2</v>
      </c>
      <c r="L16" s="41">
        <v>0</v>
      </c>
      <c r="M16" s="29">
        <f t="shared" si="0"/>
        <v>0</v>
      </c>
      <c r="N16" s="39">
        <v>1.23</v>
      </c>
      <c r="O16" s="29">
        <f t="shared" si="1"/>
        <v>0</v>
      </c>
      <c r="P16" s="43"/>
      <c r="V16" s="45"/>
    </row>
    <row r="17" spans="1:22" s="44" customFormat="1" ht="30" customHeight="1" x14ac:dyDescent="0.2">
      <c r="A17" s="48">
        <v>8</v>
      </c>
      <c r="B17" s="56"/>
      <c r="C17" s="33" t="s">
        <v>21</v>
      </c>
      <c r="D17" s="48" t="s">
        <v>94</v>
      </c>
      <c r="E17" s="48"/>
      <c r="F17" s="48"/>
      <c r="G17" s="30"/>
      <c r="H17" s="30"/>
      <c r="I17" s="48" t="s">
        <v>11</v>
      </c>
      <c r="J17" s="33">
        <v>1</v>
      </c>
      <c r="K17" s="33">
        <v>2</v>
      </c>
      <c r="L17" s="41">
        <v>0</v>
      </c>
      <c r="M17" s="29">
        <f t="shared" si="0"/>
        <v>0</v>
      </c>
      <c r="N17" s="39">
        <v>1.23</v>
      </c>
      <c r="O17" s="29">
        <f t="shared" si="1"/>
        <v>0</v>
      </c>
      <c r="P17" s="43"/>
      <c r="V17" s="45"/>
    </row>
    <row r="18" spans="1:22" s="44" customFormat="1" ht="30" customHeight="1" x14ac:dyDescent="0.2">
      <c r="A18" s="48">
        <v>9</v>
      </c>
      <c r="B18" s="56"/>
      <c r="C18" s="33" t="s">
        <v>84</v>
      </c>
      <c r="D18" s="48" t="s">
        <v>86</v>
      </c>
      <c r="E18" s="48"/>
      <c r="F18" s="48"/>
      <c r="G18" s="30"/>
      <c r="H18" s="30"/>
      <c r="I18" s="48" t="s">
        <v>11</v>
      </c>
      <c r="J18" s="33">
        <v>1</v>
      </c>
      <c r="K18" s="33">
        <v>1</v>
      </c>
      <c r="L18" s="41">
        <v>0</v>
      </c>
      <c r="M18" s="29">
        <f t="shared" si="0"/>
        <v>0</v>
      </c>
      <c r="N18" s="39">
        <v>1.23</v>
      </c>
      <c r="O18" s="29">
        <f t="shared" si="1"/>
        <v>0</v>
      </c>
      <c r="P18" s="43"/>
      <c r="V18" s="45"/>
    </row>
    <row r="19" spans="1:22" s="44" customFormat="1" ht="30" customHeight="1" x14ac:dyDescent="0.2">
      <c r="A19" s="48">
        <v>10</v>
      </c>
      <c r="B19" s="56"/>
      <c r="C19" s="33" t="s">
        <v>87</v>
      </c>
      <c r="D19" s="48" t="s">
        <v>88</v>
      </c>
      <c r="E19" s="48"/>
      <c r="F19" s="48"/>
      <c r="G19" s="30"/>
      <c r="H19" s="30"/>
      <c r="I19" s="48" t="s">
        <v>11</v>
      </c>
      <c r="J19" s="33">
        <v>1</v>
      </c>
      <c r="K19" s="33">
        <v>1</v>
      </c>
      <c r="L19" s="41">
        <v>0</v>
      </c>
      <c r="M19" s="29">
        <f t="shared" si="0"/>
        <v>0</v>
      </c>
      <c r="N19" s="39">
        <v>1.23</v>
      </c>
      <c r="O19" s="29">
        <f t="shared" si="1"/>
        <v>0</v>
      </c>
      <c r="P19" s="43"/>
      <c r="V19" s="45"/>
    </row>
    <row r="20" spans="1:22" s="44" customFormat="1" ht="30" customHeight="1" x14ac:dyDescent="0.2">
      <c r="A20" s="48">
        <v>11</v>
      </c>
      <c r="B20" s="56"/>
      <c r="C20" s="33" t="s">
        <v>89</v>
      </c>
      <c r="D20" s="48" t="s">
        <v>90</v>
      </c>
      <c r="E20" s="48"/>
      <c r="F20" s="48"/>
      <c r="G20" s="30"/>
      <c r="H20" s="30"/>
      <c r="I20" s="48" t="s">
        <v>11</v>
      </c>
      <c r="J20" s="33">
        <v>1</v>
      </c>
      <c r="K20" s="33">
        <v>1</v>
      </c>
      <c r="L20" s="41">
        <v>0</v>
      </c>
      <c r="M20" s="29">
        <f t="shared" si="0"/>
        <v>0</v>
      </c>
      <c r="N20" s="39">
        <v>1.23</v>
      </c>
      <c r="O20" s="29">
        <f t="shared" si="1"/>
        <v>0</v>
      </c>
      <c r="P20" s="43"/>
      <c r="V20" s="45"/>
    </row>
    <row r="21" spans="1:22" s="44" customFormat="1" ht="30" customHeight="1" x14ac:dyDescent="0.2">
      <c r="A21" s="48">
        <v>12</v>
      </c>
      <c r="B21" s="56"/>
      <c r="C21" s="33" t="s">
        <v>24</v>
      </c>
      <c r="D21" s="48" t="s">
        <v>85</v>
      </c>
      <c r="E21" s="48"/>
      <c r="F21" s="48"/>
      <c r="G21" s="30"/>
      <c r="H21" s="30"/>
      <c r="I21" s="48" t="s">
        <v>11</v>
      </c>
      <c r="J21" s="33">
        <v>1</v>
      </c>
      <c r="K21" s="33">
        <v>1</v>
      </c>
      <c r="L21" s="41">
        <v>0</v>
      </c>
      <c r="M21" s="29">
        <f t="shared" si="0"/>
        <v>0</v>
      </c>
      <c r="N21" s="39">
        <v>1.23</v>
      </c>
      <c r="O21" s="29">
        <f t="shared" si="1"/>
        <v>0</v>
      </c>
      <c r="P21" s="43"/>
      <c r="V21" s="45"/>
    </row>
    <row r="22" spans="1:22" s="44" customFormat="1" ht="30" customHeight="1" x14ac:dyDescent="0.2">
      <c r="A22" s="48">
        <v>13</v>
      </c>
      <c r="B22" s="62" t="s">
        <v>140</v>
      </c>
      <c r="C22" s="33" t="s">
        <v>15</v>
      </c>
      <c r="D22" s="48">
        <v>44844616</v>
      </c>
      <c r="E22" s="37"/>
      <c r="F22" s="37"/>
      <c r="G22" s="30"/>
      <c r="H22" s="30"/>
      <c r="I22" s="48" t="s">
        <v>11</v>
      </c>
      <c r="J22" s="33">
        <v>1</v>
      </c>
      <c r="K22" s="33">
        <v>1</v>
      </c>
      <c r="L22" s="41">
        <v>0</v>
      </c>
      <c r="M22" s="29">
        <f t="shared" ref="M22:M33" si="2">L22*K22</f>
        <v>0</v>
      </c>
      <c r="N22" s="39">
        <v>1.23</v>
      </c>
      <c r="O22" s="29">
        <f t="shared" ref="O22:O33" si="3">ROUND(M22*N22,2)</f>
        <v>0</v>
      </c>
      <c r="P22" s="43"/>
      <c r="V22" s="45"/>
    </row>
    <row r="23" spans="1:22" s="44" customFormat="1" ht="30" customHeight="1" x14ac:dyDescent="0.2">
      <c r="A23" s="48">
        <v>14</v>
      </c>
      <c r="B23" s="62"/>
      <c r="C23" s="33" t="s">
        <v>16</v>
      </c>
      <c r="D23" s="48" t="s">
        <v>55</v>
      </c>
      <c r="E23" s="48"/>
      <c r="F23" s="48"/>
      <c r="G23" s="30"/>
      <c r="H23" s="30"/>
      <c r="I23" s="48" t="s">
        <v>11</v>
      </c>
      <c r="J23" s="33">
        <v>1</v>
      </c>
      <c r="K23" s="33">
        <v>3</v>
      </c>
      <c r="L23" s="41">
        <v>0</v>
      </c>
      <c r="M23" s="29">
        <f t="shared" si="2"/>
        <v>0</v>
      </c>
      <c r="N23" s="39">
        <v>1.23</v>
      </c>
      <c r="O23" s="29">
        <f t="shared" si="3"/>
        <v>0</v>
      </c>
      <c r="P23" s="43"/>
      <c r="V23" s="45"/>
    </row>
    <row r="24" spans="1:22" s="44" customFormat="1" ht="30" customHeight="1" x14ac:dyDescent="0.2">
      <c r="A24" s="48">
        <v>15</v>
      </c>
      <c r="B24" s="62"/>
      <c r="C24" s="33" t="s">
        <v>22</v>
      </c>
      <c r="D24" s="48">
        <v>44844408</v>
      </c>
      <c r="E24" s="48"/>
      <c r="F24" s="48"/>
      <c r="G24" s="30"/>
      <c r="H24" s="30"/>
      <c r="I24" s="48" t="s">
        <v>11</v>
      </c>
      <c r="J24" s="33">
        <v>1</v>
      </c>
      <c r="K24" s="33">
        <v>1</v>
      </c>
      <c r="L24" s="41">
        <v>0</v>
      </c>
      <c r="M24" s="29">
        <f t="shared" si="2"/>
        <v>0</v>
      </c>
      <c r="N24" s="39">
        <v>1.23</v>
      </c>
      <c r="O24" s="29">
        <f t="shared" si="3"/>
        <v>0</v>
      </c>
      <c r="P24" s="43"/>
      <c r="V24" s="45"/>
    </row>
    <row r="25" spans="1:22" s="44" customFormat="1" ht="30" customHeight="1" x14ac:dyDescent="0.2">
      <c r="A25" s="48">
        <v>16</v>
      </c>
      <c r="B25" s="62"/>
      <c r="C25" s="33" t="s">
        <v>23</v>
      </c>
      <c r="D25" s="48" t="s">
        <v>56</v>
      </c>
      <c r="E25" s="48"/>
      <c r="F25" s="48"/>
      <c r="G25" s="30"/>
      <c r="H25" s="30"/>
      <c r="I25" s="48" t="s">
        <v>11</v>
      </c>
      <c r="J25" s="33">
        <v>1</v>
      </c>
      <c r="K25" s="33">
        <v>3</v>
      </c>
      <c r="L25" s="41">
        <v>0</v>
      </c>
      <c r="M25" s="29">
        <f t="shared" si="2"/>
        <v>0</v>
      </c>
      <c r="N25" s="39">
        <v>1.23</v>
      </c>
      <c r="O25" s="29">
        <f t="shared" si="3"/>
        <v>0</v>
      </c>
      <c r="P25" s="43"/>
      <c r="V25" s="45"/>
    </row>
    <row r="26" spans="1:22" s="44" customFormat="1" ht="30" customHeight="1" x14ac:dyDescent="0.2">
      <c r="A26" s="48">
        <v>17</v>
      </c>
      <c r="B26" s="62"/>
      <c r="C26" s="33" t="s">
        <v>148</v>
      </c>
      <c r="D26" s="48">
        <v>44848806</v>
      </c>
      <c r="E26" s="48"/>
      <c r="F26" s="48"/>
      <c r="G26" s="30"/>
      <c r="H26" s="30"/>
      <c r="I26" s="48" t="s">
        <v>11</v>
      </c>
      <c r="J26" s="33">
        <v>1</v>
      </c>
      <c r="K26" s="33">
        <v>1</v>
      </c>
      <c r="L26" s="41">
        <v>0</v>
      </c>
      <c r="M26" s="29">
        <f t="shared" si="2"/>
        <v>0</v>
      </c>
      <c r="N26" s="39">
        <v>1.23</v>
      </c>
      <c r="O26" s="29">
        <f t="shared" si="3"/>
        <v>0</v>
      </c>
      <c r="P26" s="43"/>
      <c r="V26" s="45"/>
    </row>
    <row r="27" spans="1:22" s="44" customFormat="1" ht="30" customHeight="1" x14ac:dyDescent="0.2">
      <c r="A27" s="48">
        <v>18</v>
      </c>
      <c r="B27" s="62"/>
      <c r="C27" s="33" t="s">
        <v>57</v>
      </c>
      <c r="D27" s="48">
        <v>44846204</v>
      </c>
      <c r="E27" s="48"/>
      <c r="F27" s="48"/>
      <c r="G27" s="30"/>
      <c r="H27" s="30"/>
      <c r="I27" s="48" t="s">
        <v>11</v>
      </c>
      <c r="J27" s="33">
        <v>1</v>
      </c>
      <c r="K27" s="33">
        <v>1</v>
      </c>
      <c r="L27" s="41">
        <v>0</v>
      </c>
      <c r="M27" s="29">
        <f t="shared" si="2"/>
        <v>0</v>
      </c>
      <c r="N27" s="39">
        <v>1.23</v>
      </c>
      <c r="O27" s="29">
        <f t="shared" si="3"/>
        <v>0</v>
      </c>
      <c r="P27" s="43"/>
      <c r="V27" s="45"/>
    </row>
    <row r="28" spans="1:22" s="44" customFormat="1" ht="30" customHeight="1" x14ac:dyDescent="0.2">
      <c r="A28" s="48">
        <v>19</v>
      </c>
      <c r="B28" s="56" t="s">
        <v>65</v>
      </c>
      <c r="C28" s="33" t="s">
        <v>15</v>
      </c>
      <c r="D28" s="48">
        <v>46471104</v>
      </c>
      <c r="E28" s="48"/>
      <c r="F28" s="48"/>
      <c r="G28" s="30"/>
      <c r="H28" s="30"/>
      <c r="I28" s="48" t="s">
        <v>11</v>
      </c>
      <c r="J28" s="33">
        <v>1</v>
      </c>
      <c r="K28" s="33">
        <v>1</v>
      </c>
      <c r="L28" s="41">
        <v>0</v>
      </c>
      <c r="M28" s="29">
        <f t="shared" si="2"/>
        <v>0</v>
      </c>
      <c r="N28" s="39">
        <v>1.23</v>
      </c>
      <c r="O28" s="29">
        <f t="shared" si="3"/>
        <v>0</v>
      </c>
      <c r="P28" s="43"/>
      <c r="V28" s="45"/>
    </row>
    <row r="29" spans="1:22" s="44" customFormat="1" ht="30" customHeight="1" x14ac:dyDescent="0.2">
      <c r="A29" s="48">
        <v>20</v>
      </c>
      <c r="B29" s="56"/>
      <c r="C29" s="33" t="s">
        <v>16</v>
      </c>
      <c r="D29" s="48" t="s">
        <v>66</v>
      </c>
      <c r="E29" s="48"/>
      <c r="F29" s="48"/>
      <c r="G29" s="30"/>
      <c r="H29" s="30"/>
      <c r="I29" s="48" t="s">
        <v>11</v>
      </c>
      <c r="J29" s="33">
        <v>1</v>
      </c>
      <c r="K29" s="33">
        <v>3</v>
      </c>
      <c r="L29" s="41">
        <v>0</v>
      </c>
      <c r="M29" s="29">
        <f t="shared" si="2"/>
        <v>0</v>
      </c>
      <c r="N29" s="39">
        <v>1.23</v>
      </c>
      <c r="O29" s="29">
        <f t="shared" si="3"/>
        <v>0</v>
      </c>
      <c r="P29" s="43"/>
      <c r="V29" s="45"/>
    </row>
    <row r="30" spans="1:22" s="44" customFormat="1" ht="30" customHeight="1" x14ac:dyDescent="0.2">
      <c r="A30" s="48">
        <v>21</v>
      </c>
      <c r="B30" s="56"/>
      <c r="C30" s="33" t="s">
        <v>22</v>
      </c>
      <c r="D30" s="48">
        <v>46438004</v>
      </c>
      <c r="E30" s="48"/>
      <c r="F30" s="48"/>
      <c r="G30" s="30"/>
      <c r="H30" s="30"/>
      <c r="I30" s="48" t="s">
        <v>11</v>
      </c>
      <c r="J30" s="33">
        <v>1</v>
      </c>
      <c r="K30" s="33">
        <v>1</v>
      </c>
      <c r="L30" s="41">
        <v>0</v>
      </c>
      <c r="M30" s="29">
        <f t="shared" si="2"/>
        <v>0</v>
      </c>
      <c r="N30" s="39">
        <v>1.23</v>
      </c>
      <c r="O30" s="29">
        <f t="shared" si="3"/>
        <v>0</v>
      </c>
      <c r="P30" s="43"/>
      <c r="V30" s="45"/>
    </row>
    <row r="31" spans="1:22" s="44" customFormat="1" ht="30" customHeight="1" x14ac:dyDescent="0.2">
      <c r="A31" s="48">
        <v>22</v>
      </c>
      <c r="B31" s="56"/>
      <c r="C31" s="33" t="s">
        <v>23</v>
      </c>
      <c r="D31" s="48" t="s">
        <v>67</v>
      </c>
      <c r="E31" s="48"/>
      <c r="F31" s="48"/>
      <c r="G31" s="30"/>
      <c r="H31" s="30"/>
      <c r="I31" s="48" t="s">
        <v>11</v>
      </c>
      <c r="J31" s="33">
        <v>1</v>
      </c>
      <c r="K31" s="33">
        <v>3</v>
      </c>
      <c r="L31" s="41">
        <v>0</v>
      </c>
      <c r="M31" s="29">
        <f t="shared" si="2"/>
        <v>0</v>
      </c>
      <c r="N31" s="39">
        <v>1.23</v>
      </c>
      <c r="O31" s="29">
        <f t="shared" si="3"/>
        <v>0</v>
      </c>
      <c r="P31" s="43"/>
      <c r="V31" s="45"/>
    </row>
    <row r="32" spans="1:22" s="44" customFormat="1" ht="30" customHeight="1" x14ac:dyDescent="0.2">
      <c r="A32" s="48">
        <v>23</v>
      </c>
      <c r="B32" s="56"/>
      <c r="C32" s="33" t="s">
        <v>148</v>
      </c>
      <c r="D32" s="48">
        <v>44848805</v>
      </c>
      <c r="E32" s="48"/>
      <c r="F32" s="48"/>
      <c r="G32" s="30"/>
      <c r="H32" s="30"/>
      <c r="I32" s="48" t="s">
        <v>11</v>
      </c>
      <c r="J32" s="33">
        <v>1</v>
      </c>
      <c r="K32" s="33">
        <v>1</v>
      </c>
      <c r="L32" s="41">
        <v>0</v>
      </c>
      <c r="M32" s="29">
        <f t="shared" si="2"/>
        <v>0</v>
      </c>
      <c r="N32" s="39">
        <v>1.23</v>
      </c>
      <c r="O32" s="29">
        <f t="shared" si="3"/>
        <v>0</v>
      </c>
      <c r="P32" s="43"/>
      <c r="V32" s="45"/>
    </row>
    <row r="33" spans="1:22" s="44" customFormat="1" ht="30" customHeight="1" x14ac:dyDescent="0.2">
      <c r="A33" s="48">
        <v>24</v>
      </c>
      <c r="B33" s="56"/>
      <c r="C33" s="33" t="s">
        <v>57</v>
      </c>
      <c r="D33" s="48">
        <v>44846204</v>
      </c>
      <c r="E33" s="48"/>
      <c r="F33" s="48"/>
      <c r="G33" s="30"/>
      <c r="H33" s="30"/>
      <c r="I33" s="48" t="s">
        <v>11</v>
      </c>
      <c r="J33" s="33">
        <v>1</v>
      </c>
      <c r="K33" s="33">
        <v>1</v>
      </c>
      <c r="L33" s="41">
        <v>0</v>
      </c>
      <c r="M33" s="29">
        <f t="shared" si="2"/>
        <v>0</v>
      </c>
      <c r="N33" s="39">
        <v>1.23</v>
      </c>
      <c r="O33" s="29">
        <f t="shared" si="3"/>
        <v>0</v>
      </c>
      <c r="P33" s="43"/>
      <c r="V33" s="45"/>
    </row>
    <row r="34" spans="1:22" s="44" customFormat="1" ht="30" customHeight="1" x14ac:dyDescent="0.2">
      <c r="A34" s="48">
        <v>25</v>
      </c>
      <c r="B34" s="56" t="s">
        <v>79</v>
      </c>
      <c r="C34" s="33" t="s">
        <v>15</v>
      </c>
      <c r="D34" s="48">
        <v>46861308</v>
      </c>
      <c r="E34" s="48"/>
      <c r="F34" s="48"/>
      <c r="G34" s="30"/>
      <c r="H34" s="30"/>
      <c r="I34" s="48" t="s">
        <v>11</v>
      </c>
      <c r="J34" s="33">
        <v>1</v>
      </c>
      <c r="K34" s="33">
        <v>1</v>
      </c>
      <c r="L34" s="41">
        <v>0</v>
      </c>
      <c r="M34" s="29">
        <f t="shared" si="0"/>
        <v>0</v>
      </c>
      <c r="N34" s="39">
        <v>1.23</v>
      </c>
      <c r="O34" s="29">
        <f t="shared" si="1"/>
        <v>0</v>
      </c>
      <c r="P34" s="43"/>
      <c r="V34" s="45"/>
    </row>
    <row r="35" spans="1:22" s="44" customFormat="1" ht="30" customHeight="1" x14ac:dyDescent="0.2">
      <c r="A35" s="48">
        <v>26</v>
      </c>
      <c r="B35" s="56"/>
      <c r="C35" s="33" t="s">
        <v>16</v>
      </c>
      <c r="D35" s="48" t="s">
        <v>80</v>
      </c>
      <c r="E35" s="48"/>
      <c r="F35" s="48"/>
      <c r="G35" s="30"/>
      <c r="H35" s="30"/>
      <c r="I35" s="48" t="s">
        <v>11</v>
      </c>
      <c r="J35" s="33">
        <v>1</v>
      </c>
      <c r="K35" s="33">
        <v>3</v>
      </c>
      <c r="L35" s="41">
        <v>0</v>
      </c>
      <c r="M35" s="29">
        <f t="shared" si="0"/>
        <v>0</v>
      </c>
      <c r="N35" s="39">
        <v>1.23</v>
      </c>
      <c r="O35" s="29">
        <f t="shared" si="1"/>
        <v>0</v>
      </c>
      <c r="P35" s="43"/>
      <c r="V35" s="45"/>
    </row>
    <row r="36" spans="1:22" s="44" customFormat="1" ht="30" customHeight="1" x14ac:dyDescent="0.2">
      <c r="A36" s="48">
        <v>27</v>
      </c>
      <c r="B36" s="56"/>
      <c r="C36" s="33" t="s">
        <v>22</v>
      </c>
      <c r="D36" s="48">
        <v>46857508</v>
      </c>
      <c r="E36" s="48"/>
      <c r="F36" s="48"/>
      <c r="G36" s="30"/>
      <c r="H36" s="30"/>
      <c r="I36" s="48" t="s">
        <v>11</v>
      </c>
      <c r="J36" s="33">
        <v>1</v>
      </c>
      <c r="K36" s="33">
        <v>1</v>
      </c>
      <c r="L36" s="41">
        <v>0</v>
      </c>
      <c r="M36" s="29">
        <f t="shared" si="0"/>
        <v>0</v>
      </c>
      <c r="N36" s="39">
        <v>1.23</v>
      </c>
      <c r="O36" s="29">
        <f t="shared" si="1"/>
        <v>0</v>
      </c>
      <c r="P36" s="43"/>
      <c r="V36" s="45"/>
    </row>
    <row r="37" spans="1:22" s="44" customFormat="1" ht="30" customHeight="1" x14ac:dyDescent="0.2">
      <c r="A37" s="48">
        <v>28</v>
      </c>
      <c r="B37" s="56"/>
      <c r="C37" s="33" t="s">
        <v>23</v>
      </c>
      <c r="D37" s="48" t="s">
        <v>81</v>
      </c>
      <c r="E37" s="48"/>
      <c r="F37" s="48"/>
      <c r="G37" s="30"/>
      <c r="H37" s="30"/>
      <c r="I37" s="48" t="s">
        <v>11</v>
      </c>
      <c r="J37" s="33">
        <v>1</v>
      </c>
      <c r="K37" s="33">
        <v>3</v>
      </c>
      <c r="L37" s="41">
        <v>0</v>
      </c>
      <c r="M37" s="29">
        <f t="shared" si="0"/>
        <v>0</v>
      </c>
      <c r="N37" s="39">
        <v>1.23</v>
      </c>
      <c r="O37" s="29">
        <f t="shared" si="1"/>
        <v>0</v>
      </c>
      <c r="P37" s="43"/>
      <c r="V37" s="45"/>
    </row>
    <row r="38" spans="1:22" s="44" customFormat="1" ht="30" customHeight="1" x14ac:dyDescent="0.2">
      <c r="A38" s="48">
        <v>29</v>
      </c>
      <c r="B38" s="56"/>
      <c r="C38" s="33" t="s">
        <v>148</v>
      </c>
      <c r="D38" s="48">
        <v>47219604</v>
      </c>
      <c r="E38" s="48"/>
      <c r="F38" s="48"/>
      <c r="G38" s="30"/>
      <c r="H38" s="30"/>
      <c r="I38" s="48" t="s">
        <v>11</v>
      </c>
      <c r="J38" s="33">
        <v>1</v>
      </c>
      <c r="K38" s="33">
        <v>1</v>
      </c>
      <c r="L38" s="41">
        <v>0</v>
      </c>
      <c r="M38" s="29">
        <f t="shared" si="0"/>
        <v>0</v>
      </c>
      <c r="N38" s="39">
        <v>1.23</v>
      </c>
      <c r="O38" s="29">
        <f t="shared" si="1"/>
        <v>0</v>
      </c>
      <c r="P38" s="43"/>
      <c r="V38" s="45"/>
    </row>
    <row r="39" spans="1:22" s="44" customFormat="1" ht="30" customHeight="1" x14ac:dyDescent="0.2">
      <c r="A39" s="48">
        <v>30</v>
      </c>
      <c r="B39" s="56"/>
      <c r="C39" s="33" t="s">
        <v>57</v>
      </c>
      <c r="D39" s="48">
        <v>47074503</v>
      </c>
      <c r="E39" s="48"/>
      <c r="F39" s="48"/>
      <c r="G39" s="30"/>
      <c r="H39" s="30"/>
      <c r="I39" s="48" t="s">
        <v>11</v>
      </c>
      <c r="J39" s="33">
        <v>1</v>
      </c>
      <c r="K39" s="33">
        <v>1</v>
      </c>
      <c r="L39" s="41">
        <v>0</v>
      </c>
      <c r="M39" s="29">
        <f t="shared" si="0"/>
        <v>0</v>
      </c>
      <c r="N39" s="39">
        <v>1.23</v>
      </c>
      <c r="O39" s="29">
        <f t="shared" si="1"/>
        <v>0</v>
      </c>
      <c r="P39" s="43"/>
      <c r="V39" s="45"/>
    </row>
    <row r="40" spans="1:22" s="44" customFormat="1" ht="30" customHeight="1" x14ac:dyDescent="0.2">
      <c r="A40" s="48">
        <v>31</v>
      </c>
      <c r="B40" s="62" t="s">
        <v>73</v>
      </c>
      <c r="C40" s="33" t="s">
        <v>15</v>
      </c>
      <c r="D40" s="48" t="s">
        <v>54</v>
      </c>
      <c r="E40" s="48"/>
      <c r="F40" s="48"/>
      <c r="G40" s="30"/>
      <c r="H40" s="30"/>
      <c r="I40" s="48" t="s">
        <v>11</v>
      </c>
      <c r="J40" s="33">
        <v>1</v>
      </c>
      <c r="K40" s="33">
        <v>1</v>
      </c>
      <c r="L40" s="41">
        <v>0</v>
      </c>
      <c r="M40" s="29">
        <f t="shared" si="0"/>
        <v>0</v>
      </c>
      <c r="N40" s="39">
        <v>1.23</v>
      </c>
      <c r="O40" s="29">
        <f t="shared" si="1"/>
        <v>0</v>
      </c>
      <c r="P40" s="43"/>
      <c r="V40" s="45"/>
    </row>
    <row r="41" spans="1:22" s="44" customFormat="1" ht="30" customHeight="1" x14ac:dyDescent="0.2">
      <c r="A41" s="48">
        <v>32</v>
      </c>
      <c r="B41" s="62"/>
      <c r="C41" s="33" t="s">
        <v>16</v>
      </c>
      <c r="D41" s="48" t="s">
        <v>104</v>
      </c>
      <c r="E41" s="48"/>
      <c r="F41" s="48"/>
      <c r="G41" s="30"/>
      <c r="H41" s="30"/>
      <c r="I41" s="48" t="s">
        <v>11</v>
      </c>
      <c r="J41" s="33">
        <v>1</v>
      </c>
      <c r="K41" s="33">
        <v>3</v>
      </c>
      <c r="L41" s="41">
        <v>0</v>
      </c>
      <c r="M41" s="29">
        <f t="shared" si="0"/>
        <v>0</v>
      </c>
      <c r="N41" s="39">
        <v>1.23</v>
      </c>
      <c r="O41" s="29">
        <f t="shared" si="1"/>
        <v>0</v>
      </c>
      <c r="P41" s="43"/>
      <c r="V41" s="45"/>
    </row>
    <row r="42" spans="1:22" s="44" customFormat="1" ht="30" customHeight="1" x14ac:dyDescent="0.2">
      <c r="A42" s="48">
        <v>33</v>
      </c>
      <c r="B42" s="30" t="s">
        <v>76</v>
      </c>
      <c r="C42" s="33" t="s">
        <v>15</v>
      </c>
      <c r="D42" s="48" t="s">
        <v>34</v>
      </c>
      <c r="E42" s="48"/>
      <c r="F42" s="48"/>
      <c r="G42" s="30"/>
      <c r="H42" s="30"/>
      <c r="I42" s="48" t="s">
        <v>11</v>
      </c>
      <c r="J42" s="33">
        <v>1</v>
      </c>
      <c r="K42" s="33">
        <v>2</v>
      </c>
      <c r="L42" s="41">
        <v>0</v>
      </c>
      <c r="M42" s="29">
        <f t="shared" ref="M42" si="4">L42*K42</f>
        <v>0</v>
      </c>
      <c r="N42" s="39">
        <v>1.23</v>
      </c>
      <c r="O42" s="29">
        <f t="shared" ref="O42" si="5">ROUND(M42*N42,2)</f>
        <v>0</v>
      </c>
      <c r="P42" s="43"/>
      <c r="V42" s="45"/>
    </row>
    <row r="43" spans="1:22" s="44" customFormat="1" ht="30" customHeight="1" x14ac:dyDescent="0.2">
      <c r="A43" s="48">
        <v>34</v>
      </c>
      <c r="B43" s="30" t="s">
        <v>120</v>
      </c>
      <c r="C43" s="33" t="s">
        <v>15</v>
      </c>
      <c r="D43" s="48" t="s">
        <v>61</v>
      </c>
      <c r="E43" s="48"/>
      <c r="F43" s="48"/>
      <c r="G43" s="30"/>
      <c r="H43" s="30"/>
      <c r="I43" s="48" t="s">
        <v>11</v>
      </c>
      <c r="J43" s="33">
        <v>1</v>
      </c>
      <c r="K43" s="33">
        <v>2</v>
      </c>
      <c r="L43" s="41">
        <v>0</v>
      </c>
      <c r="M43" s="29">
        <f t="shared" si="0"/>
        <v>0</v>
      </c>
      <c r="N43" s="39">
        <v>1.23</v>
      </c>
      <c r="O43" s="29">
        <f t="shared" si="1"/>
        <v>0</v>
      </c>
      <c r="P43" s="43"/>
      <c r="V43" s="45"/>
    </row>
    <row r="44" spans="1:22" s="44" customFormat="1" ht="30" customHeight="1" x14ac:dyDescent="0.2">
      <c r="A44" s="48">
        <v>35</v>
      </c>
      <c r="B44" s="30" t="s">
        <v>141</v>
      </c>
      <c r="C44" s="33" t="s">
        <v>15</v>
      </c>
      <c r="D44" s="48" t="s">
        <v>36</v>
      </c>
      <c r="E44" s="48"/>
      <c r="F44" s="48"/>
      <c r="G44" s="30"/>
      <c r="H44" s="30"/>
      <c r="I44" s="48" t="s">
        <v>11</v>
      </c>
      <c r="J44" s="33">
        <v>1</v>
      </c>
      <c r="K44" s="33">
        <v>1</v>
      </c>
      <c r="L44" s="41">
        <v>0</v>
      </c>
      <c r="M44" s="29">
        <f>L44*K44</f>
        <v>0</v>
      </c>
      <c r="N44" s="39">
        <v>1.23</v>
      </c>
      <c r="O44" s="29">
        <f>ROUND(M44*N44,2)</f>
        <v>0</v>
      </c>
      <c r="P44" s="43"/>
      <c r="V44" s="45"/>
    </row>
    <row r="45" spans="1:22" s="44" customFormat="1" ht="30" customHeight="1" x14ac:dyDescent="0.2">
      <c r="A45" s="48">
        <v>36</v>
      </c>
      <c r="B45" s="47" t="s">
        <v>156</v>
      </c>
      <c r="C45" s="33" t="s">
        <v>15</v>
      </c>
      <c r="D45" s="48" t="s">
        <v>78</v>
      </c>
      <c r="E45" s="48"/>
      <c r="F45" s="48"/>
      <c r="G45" s="30"/>
      <c r="H45" s="30"/>
      <c r="I45" s="48" t="s">
        <v>11</v>
      </c>
      <c r="J45" s="33">
        <v>1</v>
      </c>
      <c r="K45" s="33">
        <v>5</v>
      </c>
      <c r="L45" s="41">
        <v>0</v>
      </c>
      <c r="M45" s="29">
        <f>L45*K45</f>
        <v>0</v>
      </c>
      <c r="N45" s="39">
        <v>1.23</v>
      </c>
      <c r="O45" s="29">
        <f>ROUND(M45*N45,2)</f>
        <v>0</v>
      </c>
      <c r="P45" s="43"/>
      <c r="V45" s="45"/>
    </row>
    <row r="46" spans="1:22" s="44" customFormat="1" ht="30" customHeight="1" x14ac:dyDescent="0.2">
      <c r="A46" s="48">
        <v>37</v>
      </c>
      <c r="B46" s="56" t="s">
        <v>135</v>
      </c>
      <c r="C46" s="33" t="s">
        <v>15</v>
      </c>
      <c r="D46" s="48" t="s">
        <v>37</v>
      </c>
      <c r="E46" s="48"/>
      <c r="F46" s="48"/>
      <c r="G46" s="30"/>
      <c r="H46" s="30"/>
      <c r="I46" s="48" t="s">
        <v>11</v>
      </c>
      <c r="J46" s="33">
        <v>1</v>
      </c>
      <c r="K46" s="33">
        <v>1</v>
      </c>
      <c r="L46" s="41">
        <v>0</v>
      </c>
      <c r="M46" s="29">
        <f t="shared" si="0"/>
        <v>0</v>
      </c>
      <c r="N46" s="39">
        <v>1.23</v>
      </c>
      <c r="O46" s="29">
        <f t="shared" si="1"/>
        <v>0</v>
      </c>
      <c r="P46" s="43"/>
      <c r="V46" s="45"/>
    </row>
    <row r="47" spans="1:22" s="44" customFormat="1" ht="30" customHeight="1" x14ac:dyDescent="0.2">
      <c r="A47" s="48">
        <v>38</v>
      </c>
      <c r="B47" s="56"/>
      <c r="C47" s="33" t="s">
        <v>16</v>
      </c>
      <c r="D47" s="48" t="s">
        <v>105</v>
      </c>
      <c r="E47" s="48"/>
      <c r="F47" s="48"/>
      <c r="G47" s="30"/>
      <c r="H47" s="30"/>
      <c r="I47" s="48" t="s">
        <v>11</v>
      </c>
      <c r="J47" s="33">
        <v>1</v>
      </c>
      <c r="K47" s="33">
        <v>3</v>
      </c>
      <c r="L47" s="41">
        <v>0</v>
      </c>
      <c r="M47" s="29">
        <f t="shared" si="0"/>
        <v>0</v>
      </c>
      <c r="N47" s="39">
        <v>1.23</v>
      </c>
      <c r="O47" s="29">
        <f t="shared" si="1"/>
        <v>0</v>
      </c>
      <c r="P47" s="43"/>
      <c r="V47" s="45"/>
    </row>
    <row r="48" spans="1:22" s="44" customFormat="1" ht="30" customHeight="1" x14ac:dyDescent="0.2">
      <c r="A48" s="48">
        <v>39</v>
      </c>
      <c r="B48" s="56" t="s">
        <v>136</v>
      </c>
      <c r="C48" s="33" t="s">
        <v>15</v>
      </c>
      <c r="D48" s="48" t="s">
        <v>74</v>
      </c>
      <c r="E48" s="48"/>
      <c r="F48" s="48"/>
      <c r="G48" s="30"/>
      <c r="H48" s="30"/>
      <c r="I48" s="48" t="s">
        <v>11</v>
      </c>
      <c r="J48" s="33">
        <v>1</v>
      </c>
      <c r="K48" s="33">
        <v>2</v>
      </c>
      <c r="L48" s="41">
        <v>0</v>
      </c>
      <c r="M48" s="29">
        <f t="shared" si="0"/>
        <v>0</v>
      </c>
      <c r="N48" s="39">
        <v>1.23</v>
      </c>
      <c r="O48" s="29">
        <f t="shared" ref="O48:O49" si="6">ROUND(M48*N48,2)</f>
        <v>0</v>
      </c>
      <c r="P48" s="43"/>
      <c r="V48" s="45"/>
    </row>
    <row r="49" spans="1:22" s="44" customFormat="1" ht="30" customHeight="1" x14ac:dyDescent="0.2">
      <c r="A49" s="48">
        <v>40</v>
      </c>
      <c r="B49" s="56"/>
      <c r="C49" s="33" t="s">
        <v>16</v>
      </c>
      <c r="D49" s="48" t="s">
        <v>106</v>
      </c>
      <c r="E49" s="48"/>
      <c r="F49" s="48"/>
      <c r="G49" s="30"/>
      <c r="H49" s="30"/>
      <c r="I49" s="48" t="s">
        <v>11</v>
      </c>
      <c r="J49" s="33">
        <v>1</v>
      </c>
      <c r="K49" s="33">
        <v>6</v>
      </c>
      <c r="L49" s="41">
        <v>0</v>
      </c>
      <c r="M49" s="29">
        <f t="shared" si="0"/>
        <v>0</v>
      </c>
      <c r="N49" s="39">
        <v>1.23</v>
      </c>
      <c r="O49" s="29">
        <f t="shared" si="6"/>
        <v>0</v>
      </c>
      <c r="P49" s="43"/>
      <c r="V49" s="45"/>
    </row>
    <row r="50" spans="1:22" s="44" customFormat="1" ht="30" customHeight="1" x14ac:dyDescent="0.2">
      <c r="A50" s="48">
        <v>41</v>
      </c>
      <c r="B50" s="62" t="s">
        <v>142</v>
      </c>
      <c r="C50" s="33" t="s">
        <v>15</v>
      </c>
      <c r="D50" s="48" t="s">
        <v>38</v>
      </c>
      <c r="E50" s="48"/>
      <c r="F50" s="48"/>
      <c r="G50" s="30"/>
      <c r="H50" s="30"/>
      <c r="I50" s="48" t="s">
        <v>11</v>
      </c>
      <c r="J50" s="33">
        <v>1</v>
      </c>
      <c r="K50" s="33">
        <v>1</v>
      </c>
      <c r="L50" s="41">
        <v>0</v>
      </c>
      <c r="M50" s="29">
        <f t="shared" si="0"/>
        <v>0</v>
      </c>
      <c r="N50" s="39">
        <v>1.23</v>
      </c>
      <c r="O50" s="29">
        <f t="shared" si="1"/>
        <v>0</v>
      </c>
      <c r="P50" s="43"/>
      <c r="V50" s="45"/>
    </row>
    <row r="51" spans="1:22" s="44" customFormat="1" ht="30" customHeight="1" x14ac:dyDescent="0.2">
      <c r="A51" s="48">
        <v>42</v>
      </c>
      <c r="B51" s="62"/>
      <c r="C51" s="33" t="s">
        <v>144</v>
      </c>
      <c r="D51" s="48" t="s">
        <v>119</v>
      </c>
      <c r="E51" s="48"/>
      <c r="F51" s="48"/>
      <c r="G51" s="30"/>
      <c r="H51" s="30"/>
      <c r="I51" s="48" t="s">
        <v>11</v>
      </c>
      <c r="J51" s="33">
        <v>1</v>
      </c>
      <c r="K51" s="33">
        <v>1</v>
      </c>
      <c r="L51" s="41">
        <v>0</v>
      </c>
      <c r="M51" s="29">
        <f t="shared" si="0"/>
        <v>0</v>
      </c>
      <c r="N51" s="39">
        <v>1.23</v>
      </c>
      <c r="O51" s="29">
        <f t="shared" si="1"/>
        <v>0</v>
      </c>
      <c r="P51" s="43"/>
      <c r="V51" s="45"/>
    </row>
    <row r="52" spans="1:22" s="44" customFormat="1" ht="30" customHeight="1" x14ac:dyDescent="0.2">
      <c r="A52" s="48">
        <v>43</v>
      </c>
      <c r="B52" s="48" t="s">
        <v>138</v>
      </c>
      <c r="C52" s="33" t="s">
        <v>15</v>
      </c>
      <c r="D52" s="48" t="s">
        <v>50</v>
      </c>
      <c r="E52" s="48"/>
      <c r="F52" s="48"/>
      <c r="G52" s="30"/>
      <c r="H52" s="30"/>
      <c r="I52" s="48" t="s">
        <v>11</v>
      </c>
      <c r="J52" s="33">
        <v>1</v>
      </c>
      <c r="K52" s="33">
        <v>1</v>
      </c>
      <c r="L52" s="41">
        <v>0</v>
      </c>
      <c r="M52" s="29">
        <f t="shared" si="0"/>
        <v>0</v>
      </c>
      <c r="N52" s="39">
        <v>1.23</v>
      </c>
      <c r="O52" s="29">
        <f t="shared" si="1"/>
        <v>0</v>
      </c>
      <c r="P52" s="43"/>
      <c r="V52" s="45"/>
    </row>
    <row r="53" spans="1:22" s="44" customFormat="1" ht="30" customHeight="1" x14ac:dyDescent="0.2">
      <c r="A53" s="48">
        <v>44</v>
      </c>
      <c r="B53" s="62" t="s">
        <v>25</v>
      </c>
      <c r="C53" s="33" t="s">
        <v>15</v>
      </c>
      <c r="D53" s="48" t="s">
        <v>107</v>
      </c>
      <c r="E53" s="37"/>
      <c r="F53" s="37"/>
      <c r="G53" s="30"/>
      <c r="H53" s="30"/>
      <c r="I53" s="48" t="s">
        <v>11</v>
      </c>
      <c r="J53" s="33">
        <v>1</v>
      </c>
      <c r="K53" s="33">
        <v>1</v>
      </c>
      <c r="L53" s="41">
        <v>0</v>
      </c>
      <c r="M53" s="29">
        <f t="shared" si="0"/>
        <v>0</v>
      </c>
      <c r="N53" s="39">
        <v>1.23</v>
      </c>
      <c r="O53" s="29">
        <f t="shared" si="1"/>
        <v>0</v>
      </c>
      <c r="P53" s="43"/>
      <c r="V53" s="45"/>
    </row>
    <row r="54" spans="1:22" s="44" customFormat="1" ht="30" customHeight="1" x14ac:dyDescent="0.2">
      <c r="A54" s="48">
        <v>45</v>
      </c>
      <c r="B54" s="62"/>
      <c r="C54" s="33" t="s">
        <v>16</v>
      </c>
      <c r="D54" s="48" t="s">
        <v>26</v>
      </c>
      <c r="E54" s="37"/>
      <c r="F54" s="37"/>
      <c r="G54" s="30"/>
      <c r="H54" s="30"/>
      <c r="I54" s="48" t="s">
        <v>11</v>
      </c>
      <c r="J54" s="33">
        <v>1</v>
      </c>
      <c r="K54" s="33">
        <v>1</v>
      </c>
      <c r="L54" s="41">
        <v>0</v>
      </c>
      <c r="M54" s="29">
        <f t="shared" si="0"/>
        <v>0</v>
      </c>
      <c r="N54" s="39">
        <v>1.23</v>
      </c>
      <c r="O54" s="29">
        <f t="shared" si="1"/>
        <v>0</v>
      </c>
      <c r="P54" s="43"/>
      <c r="V54" s="45"/>
    </row>
    <row r="55" spans="1:22" s="44" customFormat="1" ht="30" customHeight="1" x14ac:dyDescent="0.2">
      <c r="A55" s="48">
        <v>46</v>
      </c>
      <c r="B55" s="62" t="s">
        <v>137</v>
      </c>
      <c r="C55" s="33" t="s">
        <v>15</v>
      </c>
      <c r="D55" s="48">
        <v>46508712</v>
      </c>
      <c r="E55" s="48"/>
      <c r="F55" s="48"/>
      <c r="G55" s="30"/>
      <c r="H55" s="30"/>
      <c r="I55" s="48" t="s">
        <v>11</v>
      </c>
      <c r="J55" s="33">
        <v>1</v>
      </c>
      <c r="K55" s="33">
        <v>2</v>
      </c>
      <c r="L55" s="41">
        <v>0</v>
      </c>
      <c r="M55" s="29">
        <f t="shared" ref="M55:M60" si="7">L55*K55</f>
        <v>0</v>
      </c>
      <c r="N55" s="39">
        <v>1.23</v>
      </c>
      <c r="O55" s="29">
        <f t="shared" ref="O55:O60" si="8">ROUND(M55*N55,2)</f>
        <v>0</v>
      </c>
      <c r="P55" s="43"/>
      <c r="V55" s="45"/>
    </row>
    <row r="56" spans="1:22" s="44" customFormat="1" ht="30" customHeight="1" x14ac:dyDescent="0.2">
      <c r="A56" s="48">
        <v>47</v>
      </c>
      <c r="B56" s="62"/>
      <c r="C56" s="33" t="s">
        <v>16</v>
      </c>
      <c r="D56" s="48" t="s">
        <v>108</v>
      </c>
      <c r="E56" s="48"/>
      <c r="F56" s="48"/>
      <c r="G56" s="30"/>
      <c r="H56" s="30"/>
      <c r="I56" s="48" t="s">
        <v>11</v>
      </c>
      <c r="J56" s="33">
        <v>1</v>
      </c>
      <c r="K56" s="33">
        <v>6</v>
      </c>
      <c r="L56" s="41">
        <v>0</v>
      </c>
      <c r="M56" s="29">
        <f t="shared" si="7"/>
        <v>0</v>
      </c>
      <c r="N56" s="39">
        <v>1.23</v>
      </c>
      <c r="O56" s="29">
        <f t="shared" si="8"/>
        <v>0</v>
      </c>
      <c r="P56" s="43"/>
      <c r="V56" s="45"/>
    </row>
    <row r="57" spans="1:22" s="44" customFormat="1" ht="30" customHeight="1" x14ac:dyDescent="0.2">
      <c r="A57" s="48">
        <v>48</v>
      </c>
      <c r="B57" s="62"/>
      <c r="C57" s="33" t="s">
        <v>62</v>
      </c>
      <c r="D57" s="48">
        <v>44968301</v>
      </c>
      <c r="E57" s="48"/>
      <c r="F57" s="48"/>
      <c r="G57" s="30"/>
      <c r="H57" s="30"/>
      <c r="I57" s="48" t="s">
        <v>11</v>
      </c>
      <c r="J57" s="33">
        <v>1</v>
      </c>
      <c r="K57" s="33">
        <v>1</v>
      </c>
      <c r="L57" s="41">
        <v>0</v>
      </c>
      <c r="M57" s="29">
        <f t="shared" ref="M57:M58" si="9">L57*K57</f>
        <v>0</v>
      </c>
      <c r="N57" s="39">
        <v>1.23</v>
      </c>
      <c r="O57" s="29">
        <f t="shared" ref="O57:O58" si="10">ROUND(M57*N57,2)</f>
        <v>0</v>
      </c>
      <c r="P57" s="43"/>
      <c r="V57" s="45"/>
    </row>
    <row r="58" spans="1:22" s="44" customFormat="1" ht="30" customHeight="1" x14ac:dyDescent="0.2">
      <c r="A58" s="48">
        <v>49</v>
      </c>
      <c r="B58" s="62"/>
      <c r="C58" s="33" t="s">
        <v>148</v>
      </c>
      <c r="D58" s="48">
        <v>44472603</v>
      </c>
      <c r="E58" s="48"/>
      <c r="F58" s="48"/>
      <c r="G58" s="30"/>
      <c r="H58" s="30"/>
      <c r="I58" s="48" t="s">
        <v>11</v>
      </c>
      <c r="J58" s="33">
        <v>1</v>
      </c>
      <c r="K58" s="33">
        <v>1</v>
      </c>
      <c r="L58" s="41">
        <v>0</v>
      </c>
      <c r="M58" s="29">
        <f t="shared" si="9"/>
        <v>0</v>
      </c>
      <c r="N58" s="39">
        <v>1.23</v>
      </c>
      <c r="O58" s="29">
        <f t="shared" si="10"/>
        <v>0</v>
      </c>
      <c r="P58" s="43"/>
      <c r="V58" s="45"/>
    </row>
    <row r="59" spans="1:22" s="44" customFormat="1" ht="30" customHeight="1" x14ac:dyDescent="0.2">
      <c r="A59" s="48">
        <v>50</v>
      </c>
      <c r="B59" s="62"/>
      <c r="C59" s="33" t="s">
        <v>57</v>
      </c>
      <c r="D59" s="48">
        <v>44472202</v>
      </c>
      <c r="E59" s="48"/>
      <c r="F59" s="48"/>
      <c r="G59" s="30"/>
      <c r="H59" s="30"/>
      <c r="I59" s="48" t="s">
        <v>11</v>
      </c>
      <c r="J59" s="33">
        <v>1</v>
      </c>
      <c r="K59" s="33">
        <v>1</v>
      </c>
      <c r="L59" s="41">
        <v>0</v>
      </c>
      <c r="M59" s="29">
        <f t="shared" si="7"/>
        <v>0</v>
      </c>
      <c r="N59" s="39">
        <v>1.23</v>
      </c>
      <c r="O59" s="29">
        <f t="shared" si="8"/>
        <v>0</v>
      </c>
      <c r="P59" s="43"/>
      <c r="V59" s="45"/>
    </row>
    <row r="60" spans="1:22" s="44" customFormat="1" ht="30" customHeight="1" x14ac:dyDescent="0.2">
      <c r="A60" s="48">
        <v>51</v>
      </c>
      <c r="B60" s="48" t="s">
        <v>143</v>
      </c>
      <c r="C60" s="33" t="s">
        <v>15</v>
      </c>
      <c r="D60" s="48">
        <v>613011010</v>
      </c>
      <c r="E60" s="48"/>
      <c r="F60" s="48"/>
      <c r="G60" s="30"/>
      <c r="H60" s="30"/>
      <c r="I60" s="48" t="s">
        <v>11</v>
      </c>
      <c r="J60" s="33">
        <v>1</v>
      </c>
      <c r="K60" s="33">
        <v>2</v>
      </c>
      <c r="L60" s="41">
        <v>0</v>
      </c>
      <c r="M60" s="29">
        <f t="shared" si="7"/>
        <v>0</v>
      </c>
      <c r="N60" s="39">
        <v>1.23</v>
      </c>
      <c r="O60" s="29">
        <f t="shared" si="8"/>
        <v>0</v>
      </c>
      <c r="P60" s="43"/>
      <c r="V60" s="45"/>
    </row>
    <row r="61" spans="1:22" s="44" customFormat="1" ht="30" customHeight="1" x14ac:dyDescent="0.2">
      <c r="A61" s="48">
        <v>52</v>
      </c>
      <c r="B61" s="62" t="s">
        <v>51</v>
      </c>
      <c r="C61" s="33" t="s">
        <v>52</v>
      </c>
      <c r="D61" s="48" t="s">
        <v>109</v>
      </c>
      <c r="E61" s="48"/>
      <c r="F61" s="48"/>
      <c r="G61" s="30"/>
      <c r="H61" s="30"/>
      <c r="I61" s="48" t="s">
        <v>11</v>
      </c>
      <c r="J61" s="33">
        <v>1</v>
      </c>
      <c r="K61" s="33">
        <v>4</v>
      </c>
      <c r="L61" s="41">
        <v>0</v>
      </c>
      <c r="M61" s="29">
        <f t="shared" ref="M61:M62" si="11">L61*K61</f>
        <v>0</v>
      </c>
      <c r="N61" s="39">
        <v>1.23</v>
      </c>
      <c r="O61" s="29">
        <f t="shared" ref="O61:O62" si="12">ROUND(M61*N61,2)</f>
        <v>0</v>
      </c>
      <c r="P61" s="43"/>
      <c r="V61" s="45"/>
    </row>
    <row r="62" spans="1:22" s="44" customFormat="1" ht="30" customHeight="1" x14ac:dyDescent="0.2">
      <c r="A62" s="48">
        <v>53</v>
      </c>
      <c r="B62" s="62" t="s">
        <v>51</v>
      </c>
      <c r="C62" s="33" t="s">
        <v>15</v>
      </c>
      <c r="D62" s="48" t="s">
        <v>53</v>
      </c>
      <c r="E62" s="48"/>
      <c r="F62" s="48"/>
      <c r="G62" s="30"/>
      <c r="H62" s="30"/>
      <c r="I62" s="48" t="s">
        <v>11</v>
      </c>
      <c r="J62" s="33">
        <v>1</v>
      </c>
      <c r="K62" s="33">
        <v>1</v>
      </c>
      <c r="L62" s="41">
        <v>0</v>
      </c>
      <c r="M62" s="29">
        <f t="shared" si="11"/>
        <v>0</v>
      </c>
      <c r="N62" s="39">
        <v>1.23</v>
      </c>
      <c r="O62" s="29">
        <f t="shared" si="12"/>
        <v>0</v>
      </c>
      <c r="P62" s="43"/>
      <c r="V62" s="45"/>
    </row>
    <row r="63" spans="1:22" s="44" customFormat="1" ht="28.5" customHeight="1" x14ac:dyDescent="0.2">
      <c r="A63" s="66" t="s">
        <v>130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31">
        <f>SUM(M10:M62)</f>
        <v>0</v>
      </c>
      <c r="N63" s="40"/>
      <c r="O63" s="32">
        <f>SUM(O10:O62)</f>
        <v>0</v>
      </c>
      <c r="P63" s="43"/>
    </row>
    <row r="64" spans="1:22" s="44" customFormat="1" ht="12.75" customHeight="1" x14ac:dyDescent="0.2">
      <c r="A64" s="67" t="s">
        <v>13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43"/>
    </row>
    <row r="65" spans="1:22" s="44" customFormat="1" ht="30" customHeight="1" x14ac:dyDescent="0.2">
      <c r="A65" s="48">
        <v>54</v>
      </c>
      <c r="B65" s="69" t="s">
        <v>28</v>
      </c>
      <c r="C65" s="33" t="s">
        <v>15</v>
      </c>
      <c r="D65" s="30" t="s">
        <v>27</v>
      </c>
      <c r="E65" s="30"/>
      <c r="F65" s="37"/>
      <c r="G65" s="30"/>
      <c r="H65" s="30"/>
      <c r="I65" s="48" t="s">
        <v>11</v>
      </c>
      <c r="J65" s="48">
        <v>1</v>
      </c>
      <c r="K65" s="48">
        <v>1</v>
      </c>
      <c r="L65" s="41">
        <v>0</v>
      </c>
      <c r="M65" s="29">
        <f t="shared" ref="M65:M67" si="13">L65*K65</f>
        <v>0</v>
      </c>
      <c r="N65" s="39">
        <v>1.23</v>
      </c>
      <c r="O65" s="29">
        <f t="shared" ref="O65:O67" si="14">ROUND(M65*N65,2)</f>
        <v>0</v>
      </c>
      <c r="P65" s="43"/>
      <c r="V65" s="45"/>
    </row>
    <row r="66" spans="1:22" s="44" customFormat="1" ht="30" customHeight="1" x14ac:dyDescent="0.2">
      <c r="A66" s="48">
        <v>55</v>
      </c>
      <c r="B66" s="69"/>
      <c r="C66" s="33" t="s">
        <v>29</v>
      </c>
      <c r="D66" s="30" t="s">
        <v>30</v>
      </c>
      <c r="E66" s="30"/>
      <c r="F66" s="37"/>
      <c r="G66" s="30"/>
      <c r="H66" s="30"/>
      <c r="I66" s="48" t="s">
        <v>11</v>
      </c>
      <c r="J66" s="48">
        <v>1</v>
      </c>
      <c r="K66" s="48">
        <v>1</v>
      </c>
      <c r="L66" s="41">
        <v>0</v>
      </c>
      <c r="M66" s="29">
        <f t="shared" ref="M66" si="15">L66*K66</f>
        <v>0</v>
      </c>
      <c r="N66" s="39">
        <v>1.23</v>
      </c>
      <c r="O66" s="29">
        <f t="shared" ref="O66" si="16">ROUND(M66*N66,2)</f>
        <v>0</v>
      </c>
      <c r="P66" s="43"/>
      <c r="V66" s="45"/>
    </row>
    <row r="67" spans="1:22" s="44" customFormat="1" ht="30" customHeight="1" x14ac:dyDescent="0.2">
      <c r="A67" s="48">
        <v>56</v>
      </c>
      <c r="B67" s="50" t="s">
        <v>71</v>
      </c>
      <c r="C67" s="33" t="s">
        <v>15</v>
      </c>
      <c r="D67" s="30" t="s">
        <v>72</v>
      </c>
      <c r="E67" s="30"/>
      <c r="F67" s="37"/>
      <c r="G67" s="30"/>
      <c r="H67" s="30"/>
      <c r="I67" s="48" t="s">
        <v>11</v>
      </c>
      <c r="J67" s="48">
        <v>1</v>
      </c>
      <c r="K67" s="48">
        <v>1</v>
      </c>
      <c r="L67" s="41">
        <v>0</v>
      </c>
      <c r="M67" s="29">
        <f t="shared" si="13"/>
        <v>0</v>
      </c>
      <c r="N67" s="39">
        <v>1.23</v>
      </c>
      <c r="O67" s="29">
        <f t="shared" si="14"/>
        <v>0</v>
      </c>
      <c r="P67" s="43"/>
      <c r="V67" s="45"/>
    </row>
    <row r="68" spans="1:22" s="44" customFormat="1" ht="25.5" customHeight="1" x14ac:dyDescent="0.2">
      <c r="A68" s="66" t="s">
        <v>131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32">
        <f>SUM(M65:M67)</f>
        <v>0</v>
      </c>
      <c r="N68" s="40"/>
      <c r="O68" s="32">
        <f>SUM(O65:O67)</f>
        <v>0</v>
      </c>
      <c r="P68" s="43"/>
    </row>
    <row r="69" spans="1:22" s="44" customFormat="1" ht="12.75" customHeight="1" x14ac:dyDescent="0.2">
      <c r="A69" s="67" t="s">
        <v>31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43"/>
    </row>
    <row r="70" spans="1:22" s="44" customFormat="1" ht="30" customHeight="1" x14ac:dyDescent="0.2">
      <c r="A70" s="48">
        <v>57</v>
      </c>
      <c r="B70" s="48" t="s">
        <v>145</v>
      </c>
      <c r="C70" s="33" t="s">
        <v>98</v>
      </c>
      <c r="D70" s="30"/>
      <c r="E70" s="30"/>
      <c r="F70" s="37"/>
      <c r="G70" s="30"/>
      <c r="H70" s="30"/>
      <c r="I70" s="48" t="s">
        <v>11</v>
      </c>
      <c r="J70" s="48">
        <v>50</v>
      </c>
      <c r="K70" s="48">
        <v>1</v>
      </c>
      <c r="L70" s="41">
        <v>0</v>
      </c>
      <c r="M70" s="29">
        <f t="shared" ref="M70:M90" si="17">L70*K70</f>
        <v>0</v>
      </c>
      <c r="N70" s="39">
        <v>1.23</v>
      </c>
      <c r="O70" s="29">
        <f t="shared" ref="O70:O90" si="18">ROUND(M70*N70,2)</f>
        <v>0</v>
      </c>
      <c r="P70" s="43"/>
      <c r="V70" s="45"/>
    </row>
    <row r="71" spans="1:22" s="44" customFormat="1" ht="30" customHeight="1" x14ac:dyDescent="0.2">
      <c r="A71" s="48">
        <v>58</v>
      </c>
      <c r="B71" s="48" t="s">
        <v>1</v>
      </c>
      <c r="C71" s="33" t="s">
        <v>98</v>
      </c>
      <c r="D71" s="30"/>
      <c r="E71" s="30"/>
      <c r="F71" s="27"/>
      <c r="G71" s="30"/>
      <c r="H71" s="30"/>
      <c r="I71" s="48" t="s">
        <v>11</v>
      </c>
      <c r="J71" s="48">
        <v>50</v>
      </c>
      <c r="K71" s="48">
        <v>1</v>
      </c>
      <c r="L71" s="41">
        <v>0</v>
      </c>
      <c r="M71" s="29">
        <f t="shared" si="17"/>
        <v>0</v>
      </c>
      <c r="N71" s="39">
        <v>1.23</v>
      </c>
      <c r="O71" s="29">
        <f t="shared" si="18"/>
        <v>0</v>
      </c>
      <c r="P71" s="43"/>
      <c r="V71" s="45"/>
    </row>
    <row r="72" spans="1:22" s="44" customFormat="1" ht="180" x14ac:dyDescent="0.2">
      <c r="A72" s="48">
        <v>59</v>
      </c>
      <c r="B72" s="48" t="s">
        <v>101</v>
      </c>
      <c r="C72" s="33" t="s">
        <v>149</v>
      </c>
      <c r="D72" s="30"/>
      <c r="E72" s="30"/>
      <c r="F72" s="28"/>
      <c r="G72" s="30"/>
      <c r="H72" s="30"/>
      <c r="I72" s="48" t="s">
        <v>11</v>
      </c>
      <c r="J72" s="48">
        <v>1</v>
      </c>
      <c r="K72" s="48">
        <v>5</v>
      </c>
      <c r="L72" s="41">
        <v>0</v>
      </c>
      <c r="M72" s="29">
        <f t="shared" si="17"/>
        <v>0</v>
      </c>
      <c r="N72" s="39">
        <v>1.23</v>
      </c>
      <c r="O72" s="29">
        <f t="shared" si="18"/>
        <v>0</v>
      </c>
      <c r="P72" s="43"/>
      <c r="V72" s="45"/>
    </row>
    <row r="73" spans="1:22" s="44" customFormat="1" ht="30" customHeight="1" x14ac:dyDescent="0.2">
      <c r="A73" s="48">
        <v>60</v>
      </c>
      <c r="B73" s="48" t="s">
        <v>32</v>
      </c>
      <c r="C73" s="33" t="s">
        <v>33</v>
      </c>
      <c r="D73" s="30"/>
      <c r="E73" s="30"/>
      <c r="F73" s="27"/>
      <c r="G73" s="30"/>
      <c r="H73" s="30"/>
      <c r="I73" s="48" t="s">
        <v>11</v>
      </c>
      <c r="J73" s="48">
        <v>10</v>
      </c>
      <c r="K73" s="48">
        <v>5</v>
      </c>
      <c r="L73" s="41">
        <v>0</v>
      </c>
      <c r="M73" s="29">
        <f t="shared" ref="M73" si="19">L73*K73</f>
        <v>0</v>
      </c>
      <c r="N73" s="39">
        <v>1.23</v>
      </c>
      <c r="O73" s="29">
        <f t="shared" ref="O73" si="20">ROUND(M73*N73,2)</f>
        <v>0</v>
      </c>
      <c r="P73" s="43"/>
      <c r="V73" s="45"/>
    </row>
    <row r="74" spans="1:22" s="44" customFormat="1" ht="30" customHeight="1" x14ac:dyDescent="0.2">
      <c r="A74" s="48">
        <v>61</v>
      </c>
      <c r="B74" s="48" t="s">
        <v>32</v>
      </c>
      <c r="C74" s="33" t="s">
        <v>82</v>
      </c>
      <c r="D74" s="30"/>
      <c r="E74" s="30"/>
      <c r="F74" s="27"/>
      <c r="G74" s="30"/>
      <c r="H74" s="30"/>
      <c r="I74" s="48" t="s">
        <v>11</v>
      </c>
      <c r="J74" s="48">
        <v>6</v>
      </c>
      <c r="K74" s="48">
        <v>10</v>
      </c>
      <c r="L74" s="41">
        <v>0</v>
      </c>
      <c r="M74" s="29">
        <f t="shared" si="17"/>
        <v>0</v>
      </c>
      <c r="N74" s="39">
        <v>1.23</v>
      </c>
      <c r="O74" s="29">
        <f t="shared" si="18"/>
        <v>0</v>
      </c>
      <c r="P74" s="43"/>
      <c r="V74" s="45"/>
    </row>
    <row r="75" spans="1:22" s="44" customFormat="1" ht="30" customHeight="1" x14ac:dyDescent="0.2">
      <c r="A75" s="48">
        <v>62</v>
      </c>
      <c r="B75" s="48" t="s">
        <v>63</v>
      </c>
      <c r="C75" s="33" t="s">
        <v>64</v>
      </c>
      <c r="D75" s="30"/>
      <c r="E75" s="30"/>
      <c r="F75" s="27"/>
      <c r="G75" s="30"/>
      <c r="H75" s="30"/>
      <c r="I75" s="48" t="s">
        <v>11</v>
      </c>
      <c r="J75" s="48">
        <v>500</v>
      </c>
      <c r="K75" s="48">
        <v>1</v>
      </c>
      <c r="L75" s="41">
        <v>0</v>
      </c>
      <c r="M75" s="29">
        <f t="shared" si="17"/>
        <v>0</v>
      </c>
      <c r="N75" s="39">
        <v>1.23</v>
      </c>
      <c r="O75" s="29">
        <f t="shared" si="18"/>
        <v>0</v>
      </c>
      <c r="P75" s="43"/>
      <c r="V75" s="45"/>
    </row>
    <row r="76" spans="1:22" s="44" customFormat="1" ht="30" customHeight="1" x14ac:dyDescent="0.2">
      <c r="A76" s="48">
        <v>63</v>
      </c>
      <c r="B76" s="48" t="s">
        <v>63</v>
      </c>
      <c r="C76" s="33" t="s">
        <v>121</v>
      </c>
      <c r="D76" s="30"/>
      <c r="E76" s="30"/>
      <c r="F76" s="27"/>
      <c r="G76" s="30"/>
      <c r="H76" s="30"/>
      <c r="I76" s="48" t="s">
        <v>11</v>
      </c>
      <c r="J76" s="48">
        <v>220</v>
      </c>
      <c r="K76" s="48">
        <v>1</v>
      </c>
      <c r="L76" s="41">
        <v>0</v>
      </c>
      <c r="M76" s="29">
        <f t="shared" si="17"/>
        <v>0</v>
      </c>
      <c r="N76" s="39">
        <v>1.23</v>
      </c>
      <c r="O76" s="29">
        <f t="shared" si="18"/>
        <v>0</v>
      </c>
      <c r="P76" s="43"/>
      <c r="V76" s="45"/>
    </row>
    <row r="77" spans="1:22" s="44" customFormat="1" ht="45" x14ac:dyDescent="0.2">
      <c r="A77" s="48">
        <v>64</v>
      </c>
      <c r="B77" s="30" t="s">
        <v>49</v>
      </c>
      <c r="C77" s="34" t="s">
        <v>96</v>
      </c>
      <c r="D77" s="34"/>
      <c r="E77" s="30"/>
      <c r="F77" s="26"/>
      <c r="G77" s="30"/>
      <c r="H77" s="30"/>
      <c r="I77" s="30" t="s">
        <v>0</v>
      </c>
      <c r="J77" s="30">
        <v>1</v>
      </c>
      <c r="K77" s="30">
        <v>20</v>
      </c>
      <c r="L77" s="42">
        <v>0</v>
      </c>
      <c r="M77" s="38">
        <f t="shared" si="17"/>
        <v>0</v>
      </c>
      <c r="N77" s="39">
        <v>1.23</v>
      </c>
      <c r="O77" s="38">
        <f t="shared" si="18"/>
        <v>0</v>
      </c>
      <c r="P77" s="43"/>
      <c r="V77" s="45"/>
    </row>
    <row r="78" spans="1:22" s="44" customFormat="1" ht="45" x14ac:dyDescent="0.2">
      <c r="A78" s="48">
        <v>65</v>
      </c>
      <c r="B78" s="30" t="s">
        <v>159</v>
      </c>
      <c r="C78" s="34" t="s">
        <v>122</v>
      </c>
      <c r="D78" s="34"/>
      <c r="E78" s="30"/>
      <c r="F78" s="26"/>
      <c r="G78" s="30"/>
      <c r="H78" s="30"/>
      <c r="I78" s="30" t="s">
        <v>0</v>
      </c>
      <c r="J78" s="30">
        <v>1</v>
      </c>
      <c r="K78" s="30">
        <v>7</v>
      </c>
      <c r="L78" s="42">
        <v>0</v>
      </c>
      <c r="M78" s="38">
        <f t="shared" si="17"/>
        <v>0</v>
      </c>
      <c r="N78" s="39">
        <v>1.23</v>
      </c>
      <c r="O78" s="38">
        <f t="shared" si="18"/>
        <v>0</v>
      </c>
      <c r="P78" s="43"/>
      <c r="V78" s="45"/>
    </row>
    <row r="79" spans="1:22" s="44" customFormat="1" ht="56.25" x14ac:dyDescent="0.2">
      <c r="A79" s="48">
        <v>66</v>
      </c>
      <c r="B79" s="30" t="s">
        <v>70</v>
      </c>
      <c r="C79" s="34" t="s">
        <v>123</v>
      </c>
      <c r="D79" s="34"/>
      <c r="E79" s="30"/>
      <c r="F79" s="26"/>
      <c r="G79" s="30"/>
      <c r="H79" s="30"/>
      <c r="I79" s="30" t="s">
        <v>0</v>
      </c>
      <c r="J79" s="30">
        <v>1</v>
      </c>
      <c r="K79" s="30">
        <v>7</v>
      </c>
      <c r="L79" s="42">
        <v>0</v>
      </c>
      <c r="M79" s="38">
        <f t="shared" ref="M79" si="21">L79*K79</f>
        <v>0</v>
      </c>
      <c r="N79" s="39">
        <v>1.23</v>
      </c>
      <c r="O79" s="38">
        <f t="shared" ref="O79" si="22">ROUND(M79*N79,2)</f>
        <v>0</v>
      </c>
      <c r="P79" s="43"/>
      <c r="V79" s="45"/>
    </row>
    <row r="80" spans="1:22" s="44" customFormat="1" ht="33.75" x14ac:dyDescent="0.2">
      <c r="A80" s="48">
        <v>67</v>
      </c>
      <c r="B80" s="48" t="s">
        <v>146</v>
      </c>
      <c r="C80" s="33" t="s">
        <v>60</v>
      </c>
      <c r="D80" s="30"/>
      <c r="E80" s="30"/>
      <c r="F80" s="36"/>
      <c r="G80" s="30"/>
      <c r="H80" s="30"/>
      <c r="I80" s="48" t="s">
        <v>0</v>
      </c>
      <c r="J80" s="48">
        <v>1</v>
      </c>
      <c r="K80" s="48">
        <v>10</v>
      </c>
      <c r="L80" s="41">
        <v>0</v>
      </c>
      <c r="M80" s="29">
        <f t="shared" ref="M80:M89" si="23">L80*K80</f>
        <v>0</v>
      </c>
      <c r="N80" s="39">
        <v>1.23</v>
      </c>
      <c r="O80" s="29">
        <f t="shared" ref="O80:O89" si="24">ROUND(M80*N80,2)</f>
        <v>0</v>
      </c>
      <c r="P80" s="43"/>
      <c r="V80" s="45"/>
    </row>
    <row r="81" spans="1:26" s="44" customFormat="1" ht="56.25" x14ac:dyDescent="0.2">
      <c r="A81" s="48">
        <v>68</v>
      </c>
      <c r="B81" s="48" t="s">
        <v>58</v>
      </c>
      <c r="C81" s="33" t="s">
        <v>59</v>
      </c>
      <c r="D81" s="30"/>
      <c r="E81" s="30"/>
      <c r="F81" s="36"/>
      <c r="G81" s="30"/>
      <c r="H81" s="30"/>
      <c r="I81" s="48" t="s">
        <v>0</v>
      </c>
      <c r="J81" s="48">
        <v>1</v>
      </c>
      <c r="K81" s="48">
        <v>2</v>
      </c>
      <c r="L81" s="41">
        <v>0</v>
      </c>
      <c r="M81" s="29">
        <f t="shared" si="23"/>
        <v>0</v>
      </c>
      <c r="N81" s="39">
        <v>1.23</v>
      </c>
      <c r="O81" s="29">
        <f t="shared" si="24"/>
        <v>0</v>
      </c>
      <c r="P81" s="43"/>
      <c r="V81" s="45"/>
    </row>
    <row r="82" spans="1:26" s="44" customFormat="1" ht="30" customHeight="1" x14ac:dyDescent="0.2">
      <c r="A82" s="48">
        <v>69</v>
      </c>
      <c r="B82" s="48" t="s">
        <v>111</v>
      </c>
      <c r="C82" s="33" t="s">
        <v>150</v>
      </c>
      <c r="D82" s="30"/>
      <c r="E82" s="30"/>
      <c r="F82" s="36"/>
      <c r="G82" s="30"/>
      <c r="H82" s="30"/>
      <c r="I82" s="48" t="s">
        <v>0</v>
      </c>
      <c r="J82" s="48">
        <v>1</v>
      </c>
      <c r="K82" s="48">
        <v>5</v>
      </c>
      <c r="L82" s="41">
        <v>0</v>
      </c>
      <c r="M82" s="29">
        <f>L82*K82</f>
        <v>0</v>
      </c>
      <c r="N82" s="39">
        <v>1.23</v>
      </c>
      <c r="O82" s="29">
        <f t="shared" si="24"/>
        <v>0</v>
      </c>
      <c r="P82" s="43"/>
      <c r="V82" s="45"/>
    </row>
    <row r="83" spans="1:26" s="44" customFormat="1" ht="30" customHeight="1" x14ac:dyDescent="0.2">
      <c r="A83" s="48">
        <v>70</v>
      </c>
      <c r="B83" s="48" t="s">
        <v>112</v>
      </c>
      <c r="C83" s="33" t="s">
        <v>151</v>
      </c>
      <c r="D83" s="30"/>
      <c r="E83" s="30"/>
      <c r="F83" s="36"/>
      <c r="G83" s="30"/>
      <c r="H83" s="30"/>
      <c r="I83" s="48" t="s">
        <v>0</v>
      </c>
      <c r="J83" s="48">
        <v>1</v>
      </c>
      <c r="K83" s="48">
        <v>5</v>
      </c>
      <c r="L83" s="41">
        <v>0</v>
      </c>
      <c r="M83" s="29">
        <f t="shared" si="23"/>
        <v>0</v>
      </c>
      <c r="N83" s="39">
        <v>1.23</v>
      </c>
      <c r="O83" s="29">
        <f t="shared" si="24"/>
        <v>0</v>
      </c>
      <c r="P83" s="43"/>
      <c r="V83" s="45"/>
    </row>
    <row r="84" spans="1:26" s="44" customFormat="1" ht="94.5" customHeight="1" x14ac:dyDescent="0.2">
      <c r="A84" s="48">
        <v>71</v>
      </c>
      <c r="B84" s="48" t="s">
        <v>114</v>
      </c>
      <c r="C84" s="33" t="s">
        <v>152</v>
      </c>
      <c r="D84" s="30" t="s">
        <v>113</v>
      </c>
      <c r="E84" s="30"/>
      <c r="F84" s="36"/>
      <c r="G84" s="30"/>
      <c r="H84" s="30"/>
      <c r="I84" s="48" t="s">
        <v>0</v>
      </c>
      <c r="J84" s="48">
        <v>1</v>
      </c>
      <c r="K84" s="48">
        <v>10</v>
      </c>
      <c r="L84" s="41">
        <v>0</v>
      </c>
      <c r="M84" s="29">
        <f t="shared" si="23"/>
        <v>0</v>
      </c>
      <c r="N84" s="39">
        <v>1.23</v>
      </c>
      <c r="O84" s="29">
        <f t="shared" si="24"/>
        <v>0</v>
      </c>
      <c r="P84" s="43"/>
      <c r="V84" s="45"/>
    </row>
    <row r="85" spans="1:26" s="44" customFormat="1" ht="30" customHeight="1" x14ac:dyDescent="0.2">
      <c r="A85" s="48">
        <v>72</v>
      </c>
      <c r="B85" s="48" t="s">
        <v>68</v>
      </c>
      <c r="C85" s="33" t="s">
        <v>68</v>
      </c>
      <c r="D85" s="30" t="s">
        <v>69</v>
      </c>
      <c r="E85" s="30"/>
      <c r="F85" s="37"/>
      <c r="G85" s="30"/>
      <c r="H85" s="30"/>
      <c r="I85" s="48" t="s">
        <v>11</v>
      </c>
      <c r="J85" s="48">
        <v>5</v>
      </c>
      <c r="K85" s="48">
        <v>1</v>
      </c>
      <c r="L85" s="41">
        <v>0</v>
      </c>
      <c r="M85" s="29">
        <f t="shared" ref="M85:M88" si="25">L85*K85</f>
        <v>0</v>
      </c>
      <c r="N85" s="39">
        <v>1.23</v>
      </c>
      <c r="O85" s="29">
        <f t="shared" ref="O85:O88" si="26">ROUND(M85*N85,2)</f>
        <v>0</v>
      </c>
      <c r="P85" s="43"/>
      <c r="V85" s="45"/>
    </row>
    <row r="86" spans="1:26" s="44" customFormat="1" ht="30" customHeight="1" x14ac:dyDescent="0.2">
      <c r="A86" s="48">
        <v>73</v>
      </c>
      <c r="B86" s="48" t="s">
        <v>83</v>
      </c>
      <c r="C86" s="33" t="s">
        <v>153</v>
      </c>
      <c r="D86" s="34"/>
      <c r="E86" s="34"/>
      <c r="F86" s="35"/>
      <c r="G86" s="30"/>
      <c r="H86" s="30"/>
      <c r="I86" s="48" t="s">
        <v>0</v>
      </c>
      <c r="J86" s="33">
        <v>1</v>
      </c>
      <c r="K86" s="33">
        <v>10</v>
      </c>
      <c r="L86" s="41">
        <v>0</v>
      </c>
      <c r="M86" s="29">
        <f t="shared" si="25"/>
        <v>0</v>
      </c>
      <c r="N86" s="39">
        <v>1.23</v>
      </c>
      <c r="O86" s="29">
        <f t="shared" si="26"/>
        <v>0</v>
      </c>
      <c r="P86" s="43"/>
      <c r="V86" s="45"/>
    </row>
    <row r="87" spans="1:26" s="44" customFormat="1" ht="30" customHeight="1" x14ac:dyDescent="0.2">
      <c r="A87" s="48">
        <v>74</v>
      </c>
      <c r="B87" s="48" t="s">
        <v>83</v>
      </c>
      <c r="C87" s="33" t="s">
        <v>154</v>
      </c>
      <c r="D87" s="34" t="s">
        <v>95</v>
      </c>
      <c r="E87" s="34"/>
      <c r="F87" s="35"/>
      <c r="G87" s="30"/>
      <c r="H87" s="30"/>
      <c r="I87" s="48" t="s">
        <v>0</v>
      </c>
      <c r="J87" s="33">
        <v>1</v>
      </c>
      <c r="K87" s="33">
        <v>10</v>
      </c>
      <c r="L87" s="41">
        <v>0</v>
      </c>
      <c r="M87" s="29">
        <f t="shared" si="25"/>
        <v>0</v>
      </c>
      <c r="N87" s="39">
        <v>1.23</v>
      </c>
      <c r="O87" s="29">
        <f t="shared" si="26"/>
        <v>0</v>
      </c>
      <c r="P87" s="43"/>
      <c r="V87" s="45"/>
    </row>
    <row r="88" spans="1:26" s="44" customFormat="1" ht="30" customHeight="1" x14ac:dyDescent="0.2">
      <c r="A88" s="48">
        <v>75</v>
      </c>
      <c r="B88" s="48" t="s">
        <v>83</v>
      </c>
      <c r="C88" s="33" t="s">
        <v>116</v>
      </c>
      <c r="D88" s="34"/>
      <c r="E88" s="34"/>
      <c r="F88" s="35"/>
      <c r="G88" s="30"/>
      <c r="H88" s="30"/>
      <c r="I88" s="48" t="s">
        <v>0</v>
      </c>
      <c r="J88" s="33">
        <v>1</v>
      </c>
      <c r="K88" s="33">
        <v>10</v>
      </c>
      <c r="L88" s="41">
        <v>0</v>
      </c>
      <c r="M88" s="29">
        <f t="shared" si="25"/>
        <v>0</v>
      </c>
      <c r="N88" s="39">
        <v>1.23</v>
      </c>
      <c r="O88" s="29">
        <f t="shared" si="26"/>
        <v>0</v>
      </c>
      <c r="P88" s="43"/>
      <c r="V88" s="45"/>
    </row>
    <row r="89" spans="1:26" s="44" customFormat="1" ht="30" customHeight="1" x14ac:dyDescent="0.2">
      <c r="A89" s="48">
        <v>76</v>
      </c>
      <c r="B89" s="48" t="s">
        <v>147</v>
      </c>
      <c r="C89" s="33" t="s">
        <v>125</v>
      </c>
      <c r="D89" s="30"/>
      <c r="E89" s="30"/>
      <c r="F89" s="35"/>
      <c r="G89" s="30"/>
      <c r="H89" s="30"/>
      <c r="I89" s="48" t="s">
        <v>0</v>
      </c>
      <c r="J89" s="48">
        <v>1</v>
      </c>
      <c r="K89" s="48">
        <v>2</v>
      </c>
      <c r="L89" s="41">
        <v>0</v>
      </c>
      <c r="M89" s="29">
        <f t="shared" si="23"/>
        <v>0</v>
      </c>
      <c r="N89" s="39">
        <v>1.23</v>
      </c>
      <c r="O89" s="29">
        <f t="shared" si="24"/>
        <v>0</v>
      </c>
      <c r="P89" s="43"/>
      <c r="V89" s="45"/>
    </row>
    <row r="90" spans="1:26" s="44" customFormat="1" ht="30" customHeight="1" x14ac:dyDescent="0.2">
      <c r="A90" s="48">
        <v>77</v>
      </c>
      <c r="B90" s="48" t="s">
        <v>128</v>
      </c>
      <c r="C90" s="33" t="s">
        <v>124</v>
      </c>
      <c r="D90" s="34"/>
      <c r="E90" s="34"/>
      <c r="F90" s="35"/>
      <c r="G90" s="30"/>
      <c r="H90" s="30"/>
      <c r="I90" s="48" t="s">
        <v>11</v>
      </c>
      <c r="J90" s="33">
        <v>100</v>
      </c>
      <c r="K90" s="33">
        <v>1</v>
      </c>
      <c r="L90" s="41">
        <v>0</v>
      </c>
      <c r="M90" s="29">
        <f t="shared" si="17"/>
        <v>0</v>
      </c>
      <c r="N90" s="39">
        <v>1.23</v>
      </c>
      <c r="O90" s="29">
        <f t="shared" si="18"/>
        <v>0</v>
      </c>
      <c r="P90" s="43"/>
      <c r="V90" s="45"/>
    </row>
    <row r="91" spans="1:26" s="44" customFormat="1" ht="30" customHeight="1" x14ac:dyDescent="0.2">
      <c r="A91" s="48">
        <v>78</v>
      </c>
      <c r="B91" s="48" t="s">
        <v>115</v>
      </c>
      <c r="C91" s="33" t="s">
        <v>157</v>
      </c>
      <c r="D91" s="34"/>
      <c r="E91" s="34"/>
      <c r="F91" s="35"/>
      <c r="G91" s="30"/>
      <c r="H91" s="30"/>
      <c r="I91" s="48" t="s">
        <v>11</v>
      </c>
      <c r="J91" s="33">
        <v>100</v>
      </c>
      <c r="K91" s="33">
        <v>1</v>
      </c>
      <c r="L91" s="41">
        <v>0</v>
      </c>
      <c r="M91" s="29">
        <f t="shared" ref="M91" si="27">L91*K91</f>
        <v>0</v>
      </c>
      <c r="N91" s="39">
        <v>1.23</v>
      </c>
      <c r="O91" s="29">
        <f t="shared" ref="O91" si="28">ROUND(M91*N91,2)</f>
        <v>0</v>
      </c>
      <c r="P91" s="43"/>
      <c r="V91" s="45"/>
    </row>
    <row r="92" spans="1:26" s="44" customFormat="1" ht="30" customHeight="1" x14ac:dyDescent="0.2">
      <c r="A92" s="48">
        <v>79</v>
      </c>
      <c r="B92" s="48" t="s">
        <v>127</v>
      </c>
      <c r="C92" s="33" t="s">
        <v>126</v>
      </c>
      <c r="D92" s="34"/>
      <c r="E92" s="34"/>
      <c r="F92" s="35"/>
      <c r="G92" s="30"/>
      <c r="H92" s="30"/>
      <c r="I92" s="48" t="s">
        <v>0</v>
      </c>
      <c r="J92" s="33">
        <v>1</v>
      </c>
      <c r="K92" s="33">
        <v>3</v>
      </c>
      <c r="L92" s="41">
        <v>0</v>
      </c>
      <c r="M92" s="29">
        <f t="shared" ref="M92" si="29">L92*K92</f>
        <v>0</v>
      </c>
      <c r="N92" s="39">
        <v>1.23</v>
      </c>
      <c r="O92" s="29">
        <f t="shared" ref="O92" si="30">ROUND(M92*N92,2)</f>
        <v>0</v>
      </c>
      <c r="P92" s="43"/>
      <c r="V92" s="45"/>
    </row>
    <row r="93" spans="1:26" s="44" customFormat="1" ht="30" customHeight="1" x14ac:dyDescent="0.2">
      <c r="A93" s="48">
        <v>80</v>
      </c>
      <c r="B93" s="48" t="s">
        <v>118</v>
      </c>
      <c r="C93" s="33" t="s">
        <v>132</v>
      </c>
      <c r="D93" s="34"/>
      <c r="E93" s="34"/>
      <c r="F93" s="35"/>
      <c r="G93" s="30"/>
      <c r="H93" s="30"/>
      <c r="I93" s="48" t="s">
        <v>0</v>
      </c>
      <c r="J93" s="33">
        <v>1</v>
      </c>
      <c r="K93" s="33">
        <v>1</v>
      </c>
      <c r="L93" s="41">
        <v>0</v>
      </c>
      <c r="M93" s="29">
        <f t="shared" ref="M93" si="31">L93*K93</f>
        <v>0</v>
      </c>
      <c r="N93" s="39">
        <v>1.23</v>
      </c>
      <c r="O93" s="29">
        <f t="shared" ref="O93" si="32">ROUND(M93*N93,2)</f>
        <v>0</v>
      </c>
      <c r="P93" s="43"/>
      <c r="V93" s="45"/>
    </row>
    <row r="94" spans="1:26" s="44" customFormat="1" ht="30" customHeight="1" x14ac:dyDescent="0.2">
      <c r="A94" s="48">
        <v>81</v>
      </c>
      <c r="B94" s="48" t="s">
        <v>117</v>
      </c>
      <c r="C94" s="33" t="s">
        <v>129</v>
      </c>
      <c r="D94" s="34"/>
      <c r="E94" s="34"/>
      <c r="F94" s="35"/>
      <c r="G94" s="30"/>
      <c r="H94" s="30"/>
      <c r="I94" s="48" t="s">
        <v>11</v>
      </c>
      <c r="J94" s="33">
        <v>100</v>
      </c>
      <c r="K94" s="33">
        <v>2</v>
      </c>
      <c r="L94" s="41">
        <v>0</v>
      </c>
      <c r="M94" s="29">
        <f t="shared" ref="M94:M95" si="33">L94*K94</f>
        <v>0</v>
      </c>
      <c r="N94" s="39">
        <v>1.23</v>
      </c>
      <c r="O94" s="29">
        <f t="shared" ref="O94" si="34">ROUND(M94*N94,2)</f>
        <v>0</v>
      </c>
      <c r="P94" s="43"/>
      <c r="V94" s="45"/>
    </row>
    <row r="95" spans="1:26" s="44" customFormat="1" ht="63" customHeight="1" x14ac:dyDescent="0.2">
      <c r="A95" s="52">
        <v>82</v>
      </c>
      <c r="B95" s="52" t="s">
        <v>162</v>
      </c>
      <c r="C95" s="33" t="s">
        <v>163</v>
      </c>
      <c r="D95" s="34"/>
      <c r="E95" s="34"/>
      <c r="F95" s="35"/>
      <c r="G95" s="30"/>
      <c r="H95" s="30"/>
      <c r="I95" s="52" t="s">
        <v>0</v>
      </c>
      <c r="J95" s="33">
        <v>1</v>
      </c>
      <c r="K95" s="33">
        <v>10</v>
      </c>
      <c r="L95" s="41">
        <v>0</v>
      </c>
      <c r="M95" s="29">
        <f t="shared" si="33"/>
        <v>0</v>
      </c>
      <c r="N95" s="39">
        <v>1.23</v>
      </c>
      <c r="O95" s="29">
        <f t="shared" ref="O95" si="35">ROUND(M95*N95,2)</f>
        <v>0</v>
      </c>
      <c r="P95" s="43"/>
      <c r="V95" s="45"/>
    </row>
    <row r="96" spans="1:26" ht="25.5" customHeight="1" x14ac:dyDescent="0.2">
      <c r="A96" s="66" t="s">
        <v>161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32">
        <f>SUM(M70:M95)</f>
        <v>0</v>
      </c>
      <c r="N96" s="40"/>
      <c r="O96" s="32">
        <f>SUM(O70:O95)</f>
        <v>0</v>
      </c>
      <c r="P96" s="25"/>
      <c r="T96" s="14"/>
      <c r="U96" s="14"/>
      <c r="V96" s="14"/>
      <c r="W96" s="14"/>
      <c r="X96" s="14"/>
      <c r="Y96" s="14"/>
      <c r="Z96" s="14"/>
    </row>
    <row r="97" spans="1:26" ht="25.5" customHeight="1" x14ac:dyDescent="0.2">
      <c r="A97" s="68" t="s">
        <v>14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32">
        <f>SUM(M63+M68+M96)</f>
        <v>0</v>
      </c>
      <c r="N97" s="40"/>
      <c r="O97" s="32">
        <f>SUM(O63+O68+O96)</f>
        <v>0</v>
      </c>
      <c r="P97" s="25"/>
      <c r="T97" s="14"/>
      <c r="U97" s="14"/>
      <c r="V97" s="14"/>
      <c r="W97" s="14"/>
      <c r="X97" s="14"/>
      <c r="Y97" s="14"/>
      <c r="Z97" s="14"/>
    </row>
    <row r="98" spans="1:26" ht="63.75" customHeight="1" x14ac:dyDescent="0.2">
      <c r="A98" s="10"/>
      <c r="B98" s="10"/>
      <c r="C98" s="10"/>
      <c r="D98" s="11"/>
      <c r="E98" s="11"/>
      <c r="F98" s="11"/>
      <c r="G98" s="17"/>
      <c r="H98" s="17"/>
      <c r="I98" s="10"/>
      <c r="J98" s="10"/>
      <c r="K98" s="10"/>
      <c r="L98" s="12"/>
      <c r="M98" s="64" t="s">
        <v>48</v>
      </c>
      <c r="N98" s="65"/>
      <c r="O98" s="13">
        <f>ROUND(M97*1.23,2)</f>
        <v>0</v>
      </c>
      <c r="T98" s="14"/>
      <c r="U98" s="14"/>
      <c r="V98" s="14"/>
      <c r="W98" s="14"/>
      <c r="X98" s="14"/>
      <c r="Y98" s="14"/>
      <c r="Z98" s="14"/>
    </row>
    <row r="99" spans="1:26" s="14" customFormat="1" ht="63.75" customHeight="1" x14ac:dyDescent="0.2">
      <c r="A99" s="10"/>
      <c r="B99" s="10"/>
      <c r="C99" s="11"/>
      <c r="D99" s="11"/>
      <c r="E99" s="11"/>
      <c r="F99" s="17"/>
      <c r="G99" s="17"/>
      <c r="H99" s="10"/>
      <c r="I99" s="10"/>
      <c r="J99" s="10"/>
      <c r="K99" s="12"/>
      <c r="L99" s="46"/>
      <c r="M99" s="46"/>
      <c r="N99" s="9"/>
      <c r="O99" s="24"/>
    </row>
    <row r="100" spans="1:26" s="14" customFormat="1" ht="63.75" customHeight="1" x14ac:dyDescent="0.2">
      <c r="A100" s="10"/>
      <c r="B100" s="10"/>
      <c r="C100" s="10"/>
      <c r="D100" s="11"/>
      <c r="E100" s="11"/>
      <c r="F100" s="11"/>
      <c r="G100" s="17"/>
      <c r="H100" s="17"/>
      <c r="I100" s="10"/>
      <c r="J100" s="10"/>
      <c r="K100" s="10"/>
      <c r="L100" s="12"/>
      <c r="M100" s="46"/>
      <c r="N100" s="46"/>
      <c r="O100" s="9"/>
      <c r="P100" s="24"/>
    </row>
    <row r="101" spans="1:26" x14ac:dyDescent="0.2">
      <c r="B101" s="6" t="s">
        <v>41</v>
      </c>
      <c r="T101" s="14"/>
      <c r="U101" s="14"/>
      <c r="V101" s="14"/>
      <c r="W101" s="14"/>
      <c r="X101" s="14"/>
      <c r="Y101" s="14"/>
      <c r="Z101" s="14"/>
    </row>
    <row r="102" spans="1:26" x14ac:dyDescent="0.2">
      <c r="B102" s="1" t="s">
        <v>77</v>
      </c>
      <c r="T102" s="14"/>
      <c r="U102" s="14"/>
      <c r="V102" s="14"/>
      <c r="W102" s="14"/>
      <c r="X102" s="14"/>
      <c r="Y102" s="14"/>
      <c r="Z102" s="14"/>
    </row>
    <row r="103" spans="1:26" x14ac:dyDescent="0.2">
      <c r="T103" s="14"/>
      <c r="U103" s="14"/>
      <c r="V103" s="14"/>
      <c r="W103" s="14"/>
      <c r="X103" s="14"/>
      <c r="Y103" s="14"/>
      <c r="Z103" s="14"/>
    </row>
    <row r="104" spans="1:26" ht="75.75" customHeight="1" x14ac:dyDescent="0.2">
      <c r="A104" s="7"/>
      <c r="B104" s="70" t="s">
        <v>75</v>
      </c>
      <c r="C104" s="71"/>
      <c r="D104" s="71"/>
      <c r="E104" s="71"/>
      <c r="F104" s="71"/>
      <c r="M104" s="7"/>
      <c r="N104" s="18"/>
      <c r="O104" s="7"/>
      <c r="T104" s="14"/>
      <c r="U104" s="14"/>
      <c r="V104" s="14"/>
      <c r="W104" s="14"/>
      <c r="X104" s="14"/>
      <c r="Y104" s="14"/>
      <c r="Z104" s="14"/>
    </row>
    <row r="105" spans="1:26" x14ac:dyDescent="0.2">
      <c r="T105" s="14"/>
      <c r="U105" s="14"/>
      <c r="V105" s="14"/>
      <c r="W105" s="14"/>
      <c r="X105" s="14"/>
      <c r="Y105" s="14"/>
      <c r="Z105" s="14"/>
    </row>
    <row r="106" spans="1:26" ht="64.5" customHeight="1" x14ac:dyDescent="0.2">
      <c r="A106" s="7"/>
      <c r="B106" s="70" t="s">
        <v>42</v>
      </c>
      <c r="C106" s="71"/>
      <c r="D106" s="71"/>
      <c r="E106" s="71"/>
      <c r="F106" s="71"/>
      <c r="M106" s="7"/>
      <c r="N106" s="18"/>
      <c r="O106" s="7"/>
      <c r="T106" s="14"/>
      <c r="U106" s="14"/>
      <c r="V106" s="14"/>
      <c r="W106" s="14"/>
      <c r="X106" s="14"/>
      <c r="Y106" s="14"/>
      <c r="Z106" s="14"/>
    </row>
    <row r="107" spans="1:26" x14ac:dyDescent="0.2">
      <c r="A107" s="7"/>
      <c r="B107" s="70"/>
      <c r="C107" s="71"/>
      <c r="D107" s="71"/>
      <c r="E107" s="71"/>
      <c r="F107" s="71"/>
      <c r="M107" s="7"/>
      <c r="N107" s="18"/>
      <c r="O107" s="7"/>
      <c r="T107" s="14"/>
      <c r="U107" s="14"/>
      <c r="V107" s="14"/>
      <c r="W107" s="14"/>
      <c r="X107" s="14"/>
      <c r="Y107" s="14"/>
      <c r="Z107" s="14"/>
    </row>
    <row r="108" spans="1:26" ht="53.25" customHeight="1" x14ac:dyDescent="0.2">
      <c r="A108" s="7"/>
      <c r="B108" s="70" t="s">
        <v>102</v>
      </c>
      <c r="C108" s="71"/>
      <c r="D108" s="71"/>
      <c r="E108" s="71"/>
      <c r="F108" s="71"/>
      <c r="M108" s="7"/>
      <c r="N108" s="18"/>
      <c r="O108" s="7"/>
      <c r="T108" s="14"/>
      <c r="U108" s="14"/>
      <c r="V108" s="14"/>
      <c r="W108" s="14"/>
      <c r="X108" s="14"/>
      <c r="Y108" s="14"/>
      <c r="Z108" s="14"/>
    </row>
    <row r="110" spans="1:26" x14ac:dyDescent="0.2">
      <c r="A110" s="7"/>
      <c r="B110" s="70" t="s">
        <v>43</v>
      </c>
      <c r="C110" s="71"/>
      <c r="D110" s="71"/>
      <c r="E110" s="71"/>
      <c r="F110" s="71"/>
      <c r="M110" s="7"/>
      <c r="N110" s="18"/>
      <c r="O110" s="7"/>
    </row>
    <row r="114" spans="1:15" ht="13.5" x14ac:dyDescent="0.25">
      <c r="A114" s="7"/>
      <c r="B114" s="5" t="s">
        <v>155</v>
      </c>
      <c r="C114" s="5"/>
      <c r="L114" s="3" t="s">
        <v>45</v>
      </c>
      <c r="M114" s="7"/>
      <c r="N114" s="18"/>
      <c r="O114" s="7"/>
    </row>
    <row r="115" spans="1:15" ht="13.5" x14ac:dyDescent="0.25">
      <c r="A115" s="7"/>
      <c r="B115" s="72" t="s">
        <v>44</v>
      </c>
      <c r="C115" s="72"/>
      <c r="L115" s="51" t="s">
        <v>46</v>
      </c>
      <c r="M115" s="7"/>
      <c r="N115" s="18"/>
      <c r="O115" s="7"/>
    </row>
  </sheetData>
  <mergeCells count="45">
    <mergeCell ref="B53:B54"/>
    <mergeCell ref="B61:B62"/>
    <mergeCell ref="B55:B59"/>
    <mergeCell ref="B46:B47"/>
    <mergeCell ref="A9:O9"/>
    <mergeCell ref="B10:B13"/>
    <mergeCell ref="B14:B21"/>
    <mergeCell ref="B50:B51"/>
    <mergeCell ref="B110:F110"/>
    <mergeCell ref="B115:C115"/>
    <mergeCell ref="B104:F104"/>
    <mergeCell ref="B107:F107"/>
    <mergeCell ref="B106:F106"/>
    <mergeCell ref="B108:F108"/>
    <mergeCell ref="M98:N98"/>
    <mergeCell ref="A96:L96"/>
    <mergeCell ref="A63:L63"/>
    <mergeCell ref="A69:O69"/>
    <mergeCell ref="A64:O64"/>
    <mergeCell ref="A68:L68"/>
    <mergeCell ref="A97:L97"/>
    <mergeCell ref="B65:B66"/>
    <mergeCell ref="I6:I7"/>
    <mergeCell ref="B34:B39"/>
    <mergeCell ref="B40:B41"/>
    <mergeCell ref="B22:B27"/>
    <mergeCell ref="B28:B33"/>
    <mergeCell ref="E6:F7"/>
    <mergeCell ref="E8:F8"/>
    <mergeCell ref="P5:P7"/>
    <mergeCell ref="J6:J7"/>
    <mergeCell ref="B48:B49"/>
    <mergeCell ref="A4:O4"/>
    <mergeCell ref="A5:A7"/>
    <mergeCell ref="B5:B7"/>
    <mergeCell ref="C5:K5"/>
    <mergeCell ref="L5:L7"/>
    <mergeCell ref="M5:M7"/>
    <mergeCell ref="N5:N7"/>
    <mergeCell ref="O5:O7"/>
    <mergeCell ref="C6:C7"/>
    <mergeCell ref="G6:G7"/>
    <mergeCell ref="H6:H7"/>
    <mergeCell ref="K6:K7"/>
    <mergeCell ref="D6:D7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Żurek</dc:creator>
  <cp:lastModifiedBy>Agnieszka Zinkiewicz</cp:lastModifiedBy>
  <cp:lastPrinted>2024-07-09T08:40:06Z</cp:lastPrinted>
  <dcterms:created xsi:type="dcterms:W3CDTF">2011-04-21T08:07:13Z</dcterms:created>
  <dcterms:modified xsi:type="dcterms:W3CDTF">2024-07-09T08:41:57Z</dcterms:modified>
</cp:coreProperties>
</file>