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Zaproszenia do złożenia oferty\2023\Nr_23 Tonery\"/>
    </mc:Choice>
  </mc:AlternateContent>
  <bookViews>
    <workbookView xWindow="0" yWindow="0" windowWidth="28800" windowHeight="12330" tabRatio="256"/>
  </bookViews>
  <sheets>
    <sheet name="Arkusz1" sheetId="2" r:id="rId1"/>
  </sheets>
  <calcPr calcId="162913"/>
</workbook>
</file>

<file path=xl/calcChain.xml><?xml version="1.0" encoding="utf-8"?>
<calcChain xmlns="http://schemas.openxmlformats.org/spreadsheetml/2006/main">
  <c r="N103" i="2" l="1"/>
  <c r="P103" i="2" s="1"/>
  <c r="N102" i="2" l="1"/>
  <c r="P102" i="2" s="1"/>
  <c r="N101" i="2"/>
  <c r="P101" i="2" s="1"/>
  <c r="N21" i="2" l="1"/>
  <c r="P21" i="2" s="1"/>
  <c r="N20" i="2"/>
  <c r="P20" i="2" s="1"/>
  <c r="N19" i="2"/>
  <c r="P19" i="2" s="1"/>
  <c r="N18" i="2"/>
  <c r="P18" i="2" s="1"/>
  <c r="N17" i="2"/>
  <c r="P17" i="2" s="1"/>
  <c r="N16" i="2"/>
  <c r="P16" i="2" s="1"/>
  <c r="N15" i="2"/>
  <c r="P15" i="2" s="1"/>
  <c r="N14" i="2"/>
  <c r="P14" i="2" s="1"/>
  <c r="N41" i="2" l="1"/>
  <c r="P41" i="2" s="1"/>
  <c r="N40" i="2"/>
  <c r="P40" i="2" s="1"/>
  <c r="N39" i="2"/>
  <c r="P39" i="2" s="1"/>
  <c r="N38" i="2"/>
  <c r="P38" i="2" s="1"/>
  <c r="N37" i="2"/>
  <c r="P37" i="2" s="1"/>
  <c r="N36" i="2"/>
  <c r="P36" i="2" s="1"/>
  <c r="N57" i="2"/>
  <c r="P57" i="2" s="1"/>
  <c r="N92" i="2" l="1"/>
  <c r="P92" i="2" s="1"/>
  <c r="N91" i="2" l="1"/>
  <c r="N104" i="2" l="1"/>
  <c r="P104" i="2" s="1"/>
  <c r="N83" i="2" l="1"/>
  <c r="P83" i="2" s="1"/>
  <c r="N98" i="2" l="1"/>
  <c r="P98" i="2" s="1"/>
  <c r="N97" i="2" l="1"/>
  <c r="P97" i="2" s="1"/>
  <c r="N35" i="2" l="1"/>
  <c r="P35" i="2" s="1"/>
  <c r="N34" i="2"/>
  <c r="P34" i="2" s="1"/>
  <c r="N33" i="2"/>
  <c r="P33" i="2" s="1"/>
  <c r="N32" i="2"/>
  <c r="P32" i="2" s="1"/>
  <c r="N31" i="2"/>
  <c r="P31" i="2" s="1"/>
  <c r="N30" i="2"/>
  <c r="P30" i="2" s="1"/>
  <c r="N95" i="2" l="1"/>
  <c r="P95" i="2" s="1"/>
  <c r="N94" i="2"/>
  <c r="P94" i="2" s="1"/>
  <c r="N70" i="2" l="1"/>
  <c r="P70" i="2" s="1"/>
  <c r="N71" i="2"/>
  <c r="P71" i="2" s="1"/>
  <c r="N68" i="2"/>
  <c r="P68" i="2" s="1"/>
  <c r="N69" i="2"/>
  <c r="P69" i="2" s="1"/>
  <c r="N72" i="2"/>
  <c r="P72" i="2" s="1"/>
  <c r="N73" i="2"/>
  <c r="P73" i="2" s="1"/>
  <c r="N55" i="2"/>
  <c r="P55" i="2" s="1"/>
  <c r="N56" i="2"/>
  <c r="P56" i="2" s="1"/>
  <c r="N99" i="2" l="1"/>
  <c r="P99" i="2" s="1"/>
  <c r="N100" i="2"/>
  <c r="P100" i="2" s="1"/>
  <c r="N107" i="2"/>
  <c r="P107" i="2" s="1"/>
  <c r="N62" i="2" l="1"/>
  <c r="P62" i="2" s="1"/>
  <c r="N61" i="2"/>
  <c r="P61" i="2" s="1"/>
  <c r="N28" i="2" l="1"/>
  <c r="P28" i="2" s="1"/>
  <c r="N47" i="2" l="1"/>
  <c r="P47" i="2" s="1"/>
  <c r="N46" i="2"/>
  <c r="P46" i="2" s="1"/>
  <c r="N45" i="2"/>
  <c r="P45" i="2" s="1"/>
  <c r="N44" i="2"/>
  <c r="P44" i="2" s="1"/>
  <c r="N74" i="2" l="1"/>
  <c r="P74" i="2" s="1"/>
  <c r="N75" i="2"/>
  <c r="P75" i="2" s="1"/>
  <c r="N64" i="2" l="1"/>
  <c r="P64" i="2" s="1"/>
  <c r="N108" i="2" l="1"/>
  <c r="P108" i="2" l="1"/>
  <c r="N96" i="2" l="1"/>
  <c r="P96" i="2" s="1"/>
  <c r="N88" i="2" l="1"/>
  <c r="P88" i="2" s="1"/>
  <c r="N89" i="2"/>
  <c r="P89" i="2" s="1"/>
  <c r="N90" i="2"/>
  <c r="P90" i="2" s="1"/>
  <c r="P91" i="2"/>
  <c r="N93" i="2"/>
  <c r="P93" i="2" s="1"/>
  <c r="N84" i="2"/>
  <c r="P84" i="2" s="1"/>
  <c r="N79" i="2"/>
  <c r="P79" i="2" s="1"/>
  <c r="N87" i="2"/>
  <c r="N82" i="2"/>
  <c r="P82" i="2" s="1"/>
  <c r="N78" i="2"/>
  <c r="P78" i="2" s="1"/>
  <c r="N13" i="2"/>
  <c r="P13" i="2" s="1"/>
  <c r="N22" i="2"/>
  <c r="P22" i="2" s="1"/>
  <c r="N23" i="2"/>
  <c r="P23" i="2" s="1"/>
  <c r="N24" i="2"/>
  <c r="P24" i="2" s="1"/>
  <c r="N25" i="2"/>
  <c r="P25" i="2" s="1"/>
  <c r="N26" i="2"/>
  <c r="P26" i="2" s="1"/>
  <c r="N27" i="2"/>
  <c r="P27" i="2" s="1"/>
  <c r="N29" i="2"/>
  <c r="P29" i="2" s="1"/>
  <c r="N42" i="2"/>
  <c r="P42" i="2" s="1"/>
  <c r="N43" i="2"/>
  <c r="P43" i="2" s="1"/>
  <c r="N48" i="2"/>
  <c r="P48" i="2" s="1"/>
  <c r="N49" i="2"/>
  <c r="P49" i="2" s="1"/>
  <c r="N50" i="2"/>
  <c r="P50" i="2" s="1"/>
  <c r="N51" i="2"/>
  <c r="P51" i="2" s="1"/>
  <c r="N52" i="2"/>
  <c r="P52" i="2" s="1"/>
  <c r="N53" i="2"/>
  <c r="P53" i="2" s="1"/>
  <c r="N54" i="2"/>
  <c r="P54" i="2" s="1"/>
  <c r="N58" i="2"/>
  <c r="P58" i="2" s="1"/>
  <c r="N59" i="2"/>
  <c r="P59" i="2" s="1"/>
  <c r="N60" i="2"/>
  <c r="P60" i="2" s="1"/>
  <c r="N63" i="2"/>
  <c r="P63" i="2" s="1"/>
  <c r="N65" i="2"/>
  <c r="P65" i="2" s="1"/>
  <c r="N66" i="2"/>
  <c r="P66" i="2" s="1"/>
  <c r="N67" i="2"/>
  <c r="P67" i="2" s="1"/>
  <c r="N10" i="2"/>
  <c r="P10" i="2" s="1"/>
  <c r="N11" i="2"/>
  <c r="P11" i="2" s="1"/>
  <c r="N12" i="2"/>
  <c r="P12" i="2" s="1"/>
  <c r="N109" i="2" l="1"/>
  <c r="P87" i="2"/>
  <c r="P109" i="2" s="1"/>
  <c r="P80" i="2"/>
  <c r="P85" i="2"/>
  <c r="N80" i="2"/>
  <c r="N85" i="2"/>
  <c r="N76" i="2"/>
  <c r="N110" i="2" l="1"/>
  <c r="P112" i="2" s="1"/>
  <c r="P76" i="2" l="1"/>
  <c r="P110" i="2" s="1"/>
</calcChain>
</file>

<file path=xl/sharedStrings.xml><?xml version="1.0" encoding="utf-8"?>
<sst xmlns="http://schemas.openxmlformats.org/spreadsheetml/2006/main" count="330" uniqueCount="178">
  <si>
    <t>szt.</t>
  </si>
  <si>
    <t>Płyty CD z opakowaniem 700MB z powłoką ochronną</t>
  </si>
  <si>
    <t>Płyty DVD+R do nadruku z opakowaniem</t>
  </si>
  <si>
    <t>Płyty CD-R do nadruku z opakowaniem</t>
  </si>
  <si>
    <t xml:space="preserve">Płyty DVD+R z opakowaniem </t>
  </si>
  <si>
    <t>Lp.</t>
  </si>
  <si>
    <t>Nazwa urządzenia</t>
  </si>
  <si>
    <t>Materiał eksploatacyjny</t>
  </si>
  <si>
    <t>Wartość bez VAT
[kol.: (10x11)]
[zł]</t>
  </si>
  <si>
    <t>Wartość z VAT
[kol.: (12x13)]
[zł]</t>
  </si>
  <si>
    <t>Rodzaj</t>
  </si>
  <si>
    <t>Jm.</t>
  </si>
  <si>
    <t>Ilość opakowań</t>
  </si>
  <si>
    <t>DRUKARKI</t>
  </si>
  <si>
    <t>opak.</t>
  </si>
  <si>
    <t>C9730A</t>
  </si>
  <si>
    <t>KOPIARKI</t>
  </si>
  <si>
    <t>TELEFAKSY</t>
  </si>
  <si>
    <t>RAZEM</t>
  </si>
  <si>
    <t>czarny</t>
  </si>
  <si>
    <t xml:space="preserve">HP LJ5550dn </t>
  </si>
  <si>
    <t>kolor</t>
  </si>
  <si>
    <t>C9734B</t>
  </si>
  <si>
    <t>Q3985A</t>
  </si>
  <si>
    <t>XEROX Work Centre 6400</t>
  </si>
  <si>
    <t>yellow</t>
  </si>
  <si>
    <t>cyan</t>
  </si>
  <si>
    <t>magenta</t>
  </si>
  <si>
    <t>drum black</t>
  </si>
  <si>
    <t>drum kolor</t>
  </si>
  <si>
    <t>pojemnik na zużyty toner</t>
  </si>
  <si>
    <t>106R01316</t>
  </si>
  <si>
    <t>106R01319</t>
  </si>
  <si>
    <t>106R01317</t>
  </si>
  <si>
    <t>106R01318</t>
  </si>
  <si>
    <t>108R00774</t>
  </si>
  <si>
    <t>775, 776, 777</t>
  </si>
  <si>
    <t>106R01368</t>
  </si>
  <si>
    <t>HP DJ 460WBT</t>
  </si>
  <si>
    <t>HP 343</t>
  </si>
  <si>
    <t>Minolta BIZHUB 211</t>
  </si>
  <si>
    <t>Minolta BIZHUB 223</t>
  </si>
  <si>
    <t>TN114</t>
  </si>
  <si>
    <t>TN217</t>
  </si>
  <si>
    <t>KX-FAT411E</t>
  </si>
  <si>
    <t>PANASONIC KX-MB2025</t>
  </si>
  <si>
    <t>bęben</t>
  </si>
  <si>
    <t>KX-FAD412E</t>
  </si>
  <si>
    <t>AKCESORIA</t>
  </si>
  <si>
    <t>zespół utrwalający  FUSER</t>
  </si>
  <si>
    <t>zespół przenoszenia obrazu   TRANSFER</t>
  </si>
  <si>
    <t>Rolki termiczne</t>
  </si>
  <si>
    <t>57/30</t>
  </si>
  <si>
    <t>CE260A</t>
  </si>
  <si>
    <t>CE249A</t>
  </si>
  <si>
    <t>CE247A</t>
  </si>
  <si>
    <t>CE265A</t>
  </si>
  <si>
    <t>TK-3130</t>
  </si>
  <si>
    <t>Stawka podatku VAT</t>
  </si>
  <si>
    <t>TK-685</t>
  </si>
  <si>
    <t>TK-475</t>
  </si>
  <si>
    <t>TK-590K</t>
  </si>
  <si>
    <t>TK-1140</t>
  </si>
  <si>
    <t>Rodzaj oferowanego materiału eksploatacyjnego**
[O/R]</t>
  </si>
  <si>
    <t>Spełnianie warunku równoważności opisanego w pkt VI.C.s.i.w.z.***
[TAK/NIE]</t>
  </si>
  <si>
    <t>Formularz asortymentowo - cenowy (FC)</t>
  </si>
  <si>
    <t>UWAGA:</t>
  </si>
  <si>
    <t>** w kolumnie nr 6 dla każdej z pozycji wykonawca obowiązany jest jednoznacznie zadeklarować, czy oferuje materiał biurowy oryginalny (tj. wyprodukowany lub zalecany do stosowania przez producenta urządzenia wyszczególnionego w kolumnie nr 2) czy równoważny – wpisując przy każdym z oferowanych materiałów biurowych odpowiednio O - dla materiałów oryginalnych lub R - dla materiałów równoważnych</t>
  </si>
  <si>
    <t>**** jeśli stawka podatku VAT wynosi np. 0; 5; 8 lub 23%, należy wpisać odpowiednio: 1; 1,05; 1,08 lub 1,23</t>
  </si>
  <si>
    <t xml:space="preserve">                   (miejscowość)</t>
  </si>
  <si>
    <t>…………………………….</t>
  </si>
  <si>
    <t>Podpis</t>
  </si>
  <si>
    <r>
      <t xml:space="preserve">Cena jednostkowa opakowania bez VAT
</t>
    </r>
    <r>
      <rPr>
        <sz val="9"/>
        <rFont val="Arial Narrow"/>
        <family val="2"/>
        <charset val="238"/>
      </rPr>
      <t>[zł]</t>
    </r>
  </si>
  <si>
    <r>
      <t xml:space="preserve">Cena oferty z VAT
</t>
    </r>
    <r>
      <rPr>
        <sz val="8"/>
        <rFont val="Arial Narrow"/>
        <family val="2"/>
        <charset val="238"/>
      </rPr>
      <t>(suma z wiersza Razem dla kolumny "Wartość z VAT [zł]")</t>
    </r>
  </si>
  <si>
    <t>Pendrive</t>
  </si>
  <si>
    <t>TK-3100</t>
  </si>
  <si>
    <t>CANON PIXMA IP7250</t>
  </si>
  <si>
    <t>kolor + czarny</t>
  </si>
  <si>
    <t>(XL) PGI-550PGBK</t>
  </si>
  <si>
    <t>CF400X</t>
  </si>
  <si>
    <t>4484461x=3,4,5</t>
  </si>
  <si>
    <t>4484440x=5,6,7</t>
  </si>
  <si>
    <t xml:space="preserve">zespół utrwalający  </t>
  </si>
  <si>
    <t>pas transferu</t>
  </si>
  <si>
    <t>fuser</t>
  </si>
  <si>
    <t>115R00060</t>
  </si>
  <si>
    <t xml:space="preserve">Skrętka komputerowa </t>
  </si>
  <si>
    <t>Końcówka kabla UTP (linka)</t>
  </si>
  <si>
    <t>Wtyczka RJ45 + osłona</t>
  </si>
  <si>
    <t>Kalkulator biurowy z wyświetlaczem 12- pozycyjny</t>
  </si>
  <si>
    <t>Kalkulator księgowy</t>
  </si>
  <si>
    <t>12 pozycyjny wyświetlacz LCD; zasilanie sieciowe; obliczenia podatkowe; obliczanie marży; podwójna pamięć; zaokrąglanie wyników; tabulacja; cofanie ostatnio wprowadzonej pozycji; klawisz sumy całkowitej; klawisz podwójnego zera; dwukolorowa drukarka; prędkość druku: 3,0 linii/sek.; papier 58 mm. Wymiary: 225,0 x 189,0 x 61,0 mm. klasy nie niższej niż CITIZEN.</t>
  </si>
  <si>
    <t>Klawisz cofania, określenie miejsc po przecinku, zaokrąglanie wyników, wymiary ok. (+/- 0,5 cm) wysokość 199 mm x szerokość 153 mm x grubość 30,5 mm, klasy nie niższej niż CITIZEN.</t>
  </si>
  <si>
    <t>TK-3190</t>
  </si>
  <si>
    <t>drum</t>
  </si>
  <si>
    <t>Etykiety adresowe DYMO</t>
  </si>
  <si>
    <t>Białe - 25 x 54 mm</t>
  </si>
  <si>
    <t>Białe - 28 x 89 mm</t>
  </si>
  <si>
    <t>4647110x=1,2,3</t>
  </si>
  <si>
    <t>4643800x=1,2,3</t>
  </si>
  <si>
    <t>Mysz komputerowa Typu Silent</t>
  </si>
  <si>
    <t>Wałek barwiący do kas i kalkulatorów</t>
  </si>
  <si>
    <t>IR40T B/R</t>
  </si>
  <si>
    <t>Mysz komputerowa przewodowa</t>
  </si>
  <si>
    <t>Fax Canon L100</t>
  </si>
  <si>
    <t>FX-10</t>
  </si>
  <si>
    <t>HP LJ CP4025</t>
  </si>
  <si>
    <t>HP LJ M252dw</t>
  </si>
  <si>
    <t>TK-5240K</t>
  </si>
  <si>
    <t>* w kolumnie nr 5 wykonawca obowiązany jest opisać każdy z oferowanych materiałów eksploatacyjnych w sposób pozwalający na jego jednoznaczną identyfikację, tj. poprzez wskazanie producenta danego materiału eksploatacyjnego, jego dystrybutora lub powszechnie używanej marki pod jaką jest dostępny na rynku a także jego symbolu lub numeru katalogowego</t>
  </si>
  <si>
    <t xml:space="preserve">OKI C822N </t>
  </si>
  <si>
    <t>KYOCERA FS-4200dn/FS-4300dn</t>
  </si>
  <si>
    <t xml:space="preserve">KYOCERA FS-6525 MFP </t>
  </si>
  <si>
    <t xml:space="preserve">KYOCERA ECOSYS M2535dn   </t>
  </si>
  <si>
    <t xml:space="preserve">KYOCERA FS-2100dn </t>
  </si>
  <si>
    <t xml:space="preserve">Kyocera TASKalfa 300i </t>
  </si>
  <si>
    <t xml:space="preserve">OKI C332dn </t>
  </si>
  <si>
    <t xml:space="preserve">UTAX 256i </t>
  </si>
  <si>
    <r>
      <rPr>
        <sz val="10"/>
        <color rgb="FF0070C0"/>
        <rFont val="Arial Narrow"/>
        <family val="2"/>
        <charset val="238"/>
      </rPr>
      <t>Kolorem niebieskim</t>
    </r>
    <r>
      <rPr>
        <sz val="10"/>
        <rFont val="Arial Narrow"/>
        <family val="2"/>
        <charset val="238"/>
      </rPr>
      <t xml:space="preserve"> zaznaczono materiały eksploatacyjne (oryginały) do sprzętu komputerowego, który jest na gwarancji producenta/po naprawie gwarancyjnej producenta.</t>
    </r>
  </si>
  <si>
    <t>TK-6115</t>
  </si>
  <si>
    <t>4686130x=5,6,7</t>
  </si>
  <si>
    <t>4685750x=1,2,3</t>
  </si>
  <si>
    <t>57/100</t>
  </si>
  <si>
    <t>Konwerter</t>
  </si>
  <si>
    <t xml:space="preserve">Adapter Display Port - VGA </t>
  </si>
  <si>
    <t xml:space="preserve">Adapter HDMI - VGA </t>
  </si>
  <si>
    <t>Zestaw wkładu bębna</t>
  </si>
  <si>
    <t>108R01124</t>
  </si>
  <si>
    <t>108R01121</t>
  </si>
  <si>
    <t>Urządzenie utrwal.</t>
  </si>
  <si>
    <t xml:space="preserve">115R00089 </t>
  </si>
  <si>
    <t>Zestaw do konserwacji</t>
  </si>
  <si>
    <t>108R01122</t>
  </si>
  <si>
    <t>106R03532</t>
  </si>
  <si>
    <t>106R03533</t>
  </si>
  <si>
    <t>106R03534</t>
  </si>
  <si>
    <t>106R03535</t>
  </si>
  <si>
    <t xml:space="preserve"> </t>
  </si>
  <si>
    <t>Interfejs USB 3.0 + USB C
Pojemność 32 GB
Min. prędkość odczytu 50 MB/s
Min. prędkość zapisu 20 MB/s</t>
  </si>
  <si>
    <t>Typ myszy optyczna Silent
Komunikacja z komputerem bezprzewodowa (radiowa)
Rozdzielczość 1000 dpi
Typ podłączenia USB</t>
  </si>
  <si>
    <t>Typ myszy optyczna typu pionowego profil prawo ręczny lub leworęczny (w zależności od zamówienia)
Komunikacja z komputerem przewodowa
Rozdzielczość 1000 dpi
Typ podłączenia USB</t>
  </si>
  <si>
    <r>
      <t xml:space="preserve">Oznaczenie oferowanego materiału eksploatacyjnego*
</t>
    </r>
    <r>
      <rPr>
        <i/>
        <sz val="9"/>
        <rFont val="Arial Narrow"/>
        <family val="2"/>
        <charset val="238"/>
      </rPr>
      <t>(producent/dystrybutor/marka 
oraz symbol/numer katalogowy)</t>
    </r>
  </si>
  <si>
    <t>Typ opakowania: Cake + koperta/pudełko plastikowe slim dla każdej płyty, koperta, pudełko plastikowe slim.</t>
  </si>
  <si>
    <t>Dane techniczne:
- Napięcie znamionowe urządzenia: 230 V
- Częstotliwość znamionowa: 50Hz
- Prąd znamionowy obciążenia: IN = 10 A
- Bezpieczniki: 1 bezpiecznik automatyczny o charakterystyce zwłocznej 10A/250V
- Prąd upływu: 0,5 mA
- Czas odpowiedzi układu przeciwprzepięciowego: 25ns
- Napięcie znamionowe układu przeciwprzepięciowego: UC 250V 50Hz
- Poziom protekcji UP układu przeciwprzepięciowego: 1,3kV(L/N)
- Nominalny prąd wyładowczy iN: 2kA (L/N) - 8/20µs
- Maksymalny prąd wyładowczy iMAX: 6,5kA (L/N) - 8/20µs
- System ochrony przeciwporażeniowej: kołki ochronne gniazd połączone z przewodem ochronnym (system 2P+Z)
- Obudowa z tworzywa sztucznego samogasnącego
- Ilość gniazd sieciowych: 5 gniazd dwubiegunowych ze stykiem ochronnym 10A/250V</t>
  </si>
  <si>
    <t>UTP kat. 5E, szpula 305m - linka</t>
  </si>
  <si>
    <t>Symbol oryginalnego materiału eksploatacyjnego wyprodukowanego lub zalecanego przez producenta</t>
  </si>
  <si>
    <t>Ilość w opak.</t>
  </si>
  <si>
    <t>Listwy przepięciowe 5 gniazd z bolcem, przewód zasilający co najmniej 3m</t>
  </si>
  <si>
    <t>*** kolumnę nr 7 wypełnia się wyłącznie dla materiałów równoważnych i oznaczonych "R" w kolumnie nr 6, wpisując TAK - jeśli spełnia albo NIE - jeśli nie spełnia równoważności, o której mowa w pkt. 9. Rozdziału IV s.i.w.z.</t>
  </si>
  <si>
    <t>Ilość opakowań opcjonalnych</t>
  </si>
  <si>
    <t>C973xA
x = 1,2,3</t>
  </si>
  <si>
    <t>CE26xA
x = 1,2,3</t>
  </si>
  <si>
    <t>CF40xX
x = 1,2,3</t>
  </si>
  <si>
    <t>TK-590x
x = Y,M,C</t>
  </si>
  <si>
    <t>TK-5240x
x = Y,M,C</t>
  </si>
  <si>
    <t>HP 338</t>
  </si>
  <si>
    <t>465087xx
xx = 13,14,15</t>
  </si>
  <si>
    <t xml:space="preserve">(XL) CLI-551x
x = C,M,Y,BK </t>
  </si>
  <si>
    <t>Sprężone powietrze</t>
  </si>
  <si>
    <t>Pojemniość 400ml</t>
  </si>
  <si>
    <t>Płyn do czyszczenia</t>
  </si>
  <si>
    <t>Płyn do czysczenia ekranów LCD/TFT Pojemniość 250ml</t>
  </si>
  <si>
    <r>
      <t xml:space="preserve">Łódź, </t>
    </r>
    <r>
      <rPr>
        <i/>
        <sz val="9"/>
        <color indexed="8"/>
        <rFont val="Arial Narrow"/>
        <family val="2"/>
        <charset val="238"/>
      </rPr>
      <t>dnia</t>
    </r>
    <r>
      <rPr>
        <sz val="9"/>
        <color indexed="8"/>
        <rFont val="Arial Narrow"/>
        <family val="2"/>
        <charset val="238"/>
      </rPr>
      <t xml:space="preserve"> 21.06.2023 r. </t>
    </r>
  </si>
  <si>
    <t>KYOCERA M4125idn (oryginalny)</t>
  </si>
  <si>
    <t>Załącznik nr 2 do Umowy
Nr OAZP.262/..../2023
z dnia ...[*]... 2023 r.</t>
  </si>
  <si>
    <t>XEROX VersaLink C405DN MFP (oryginalny)</t>
  </si>
  <si>
    <t>OKI C823N (oryginalny)</t>
  </si>
  <si>
    <t>OKI C834/C844 (oryginalny)</t>
  </si>
  <si>
    <t>KYOCERA P3055dn (oryginalny)</t>
  </si>
  <si>
    <t xml:space="preserve">KYOCERA ECOSYS M6026cdn  (oryginalny)    </t>
  </si>
  <si>
    <t xml:space="preserve">KYOCERA ECOSYS M5526cdn  (oryginalny)    </t>
  </si>
  <si>
    <t>HR1234W F2</t>
  </si>
  <si>
    <t>Dane techniczne:
- napięcie: 12V
- pojemność: 9Ah
- długość: 150 mm
- szerokość: 65 mm
- wysokość: 98 mm
- wysokość całkowita : 102 mm
- rodzaj klem: konektor 6.3 mm F2</t>
  </si>
  <si>
    <t>Akumulator do UPS 12V 9Ah</t>
  </si>
  <si>
    <t>SUMA poz. 67 - 68</t>
  </si>
  <si>
    <t>SUMA  poz. 1 - 66</t>
  </si>
  <si>
    <t>SUMA  poz. 69 - 71</t>
  </si>
  <si>
    <t>SUMA  poz. 72 - 93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</si>
</sst>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0" x14ac:knownFonts="1">
    <font>
      <sz val="10"/>
      <name val="Arial CE"/>
      <charset val="238"/>
    </font>
    <font>
      <sz val="10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sz val="9"/>
      <name val="Tahoma"/>
      <family val="2"/>
      <charset val="238"/>
    </font>
    <font>
      <sz val="9"/>
      <color theme="1"/>
      <name val="Arial Narrow"/>
      <family val="2"/>
      <charset val="238"/>
    </font>
    <font>
      <sz val="10"/>
      <color rgb="FF0070C0"/>
      <name val="Arial Narrow"/>
      <family val="2"/>
      <charset val="238"/>
    </font>
    <font>
      <sz val="9"/>
      <color rgb="FF0070C0"/>
      <name val="Arial Narrow"/>
      <family val="2"/>
      <charset val="238"/>
    </font>
    <font>
      <sz val="8"/>
      <name val="Tahoma"/>
      <family val="2"/>
      <charset val="238"/>
    </font>
    <font>
      <b/>
      <sz val="7"/>
      <name val="Arial Narrow"/>
      <family val="2"/>
      <charset val="238"/>
    </font>
    <font>
      <sz val="16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Protection="1"/>
    <xf numFmtId="164" fontId="1" fillId="0" borderId="0" xfId="0" applyNumberFormat="1" applyFont="1" applyBorder="1" applyProtection="1"/>
    <xf numFmtId="0" fontId="2" fillId="0" borderId="0" xfId="0" applyFont="1" applyBorder="1" applyAlignment="1" applyProtection="1"/>
    <xf numFmtId="0" fontId="4" fillId="0" borderId="0" xfId="0" applyFont="1" applyProtection="1"/>
    <xf numFmtId="0" fontId="1" fillId="0" borderId="0" xfId="0" applyFont="1" applyBorder="1"/>
    <xf numFmtId="0" fontId="9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2" fontId="0" fillId="0" borderId="2" xfId="0" applyNumberFormat="1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" fillId="0" borderId="0" xfId="0" applyFont="1" applyBorder="1"/>
    <xf numFmtId="0" fontId="13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2" fontId="0" fillId="0" borderId="0" xfId="0" applyNumberFormat="1" applyFont="1" applyBorder="1" applyAlignment="1">
      <alignment horizontal="center"/>
    </xf>
    <xf numFmtId="0" fontId="19" fillId="0" borderId="2" xfId="0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2" fontId="0" fillId="5" borderId="2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 applyProtection="1">
      <alignment horizontal="center" vertical="center"/>
    </xf>
    <xf numFmtId="4" fontId="7" fillId="5" borderId="2" xfId="0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4" xfId="0" applyNumberFormat="1" applyFont="1" applyBorder="1" applyAlignment="1" applyProtection="1">
      <alignment horizontal="center" vertical="center"/>
    </xf>
    <xf numFmtId="164" fontId="7" fillId="5" borderId="4" xfId="0" applyNumberFormat="1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164" fontId="6" fillId="0" borderId="12" xfId="0" applyNumberFormat="1" applyFont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164" fontId="11" fillId="0" borderId="9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0" borderId="2" xfId="0" applyFont="1" applyBorder="1" applyProtection="1"/>
    <xf numFmtId="0" fontId="11" fillId="0" borderId="4" xfId="0" applyFont="1" applyBorder="1" applyAlignment="1" applyProtection="1">
      <alignment horizontal="right" vertical="center" wrapText="1"/>
    </xf>
    <xf numFmtId="0" fontId="11" fillId="0" borderId="8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/>
    <xf numFmtId="0" fontId="3" fillId="0" borderId="0" xfId="0" applyFont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abSelected="1" topLeftCell="B103" zoomScaleNormal="100" workbookViewId="0">
      <selection activeCell="M112" sqref="M112"/>
    </sheetView>
  </sheetViews>
  <sheetFormatPr defaultRowHeight="12.75" x14ac:dyDescent="0.2"/>
  <cols>
    <col min="1" max="1" width="4" style="2" hidden="1" customWidth="1"/>
    <col min="2" max="2" width="4" style="2" customWidth="1"/>
    <col min="3" max="3" width="20.140625" style="1" customWidth="1"/>
    <col min="4" max="4" width="68.5703125" style="1" customWidth="1"/>
    <col min="5" max="5" width="22.28515625" style="2" customWidth="1"/>
    <col min="6" max="6" width="16.85546875" style="2" customWidth="1"/>
    <col min="7" max="7" width="16" style="2" customWidth="1"/>
    <col min="8" max="8" width="11.42578125" style="57" customWidth="1"/>
    <col min="9" max="9" width="12" style="57" customWidth="1"/>
    <col min="10" max="10" width="6.42578125" style="1" customWidth="1"/>
    <col min="11" max="11" width="7.28515625" style="1" customWidth="1"/>
    <col min="12" max="12" width="8.85546875" style="1" customWidth="1"/>
    <col min="13" max="13" width="10.28515625" style="3" customWidth="1"/>
    <col min="14" max="14" width="16.140625" style="4" customWidth="1"/>
    <col min="15" max="15" width="8.85546875" style="56" customWidth="1"/>
    <col min="16" max="16" width="19.85546875" style="4" customWidth="1"/>
    <col min="17" max="17" width="11.85546875" style="75" customWidth="1"/>
    <col min="18" max="18" width="11" style="7" bestFit="1" customWidth="1"/>
    <col min="19" max="257" width="9.140625" style="7"/>
    <col min="258" max="258" width="4" style="7" customWidth="1"/>
    <col min="259" max="259" width="18.42578125" style="7" customWidth="1"/>
    <col min="260" max="260" width="16" style="7" customWidth="1"/>
    <col min="261" max="261" width="22.28515625" style="7" customWidth="1"/>
    <col min="262" max="262" width="30.5703125" style="7" customWidth="1"/>
    <col min="263" max="263" width="16.28515625" style="7" customWidth="1"/>
    <col min="264" max="264" width="17" style="7" customWidth="1"/>
    <col min="265" max="265" width="4.85546875" style="7" customWidth="1"/>
    <col min="266" max="266" width="7.28515625" style="7" customWidth="1"/>
    <col min="267" max="267" width="9" style="7" customWidth="1"/>
    <col min="268" max="268" width="0" style="7" hidden="1" customWidth="1"/>
    <col min="269" max="269" width="13.85546875" style="7" customWidth="1"/>
    <col min="270" max="270" width="16.140625" style="7" customWidth="1"/>
    <col min="271" max="271" width="8.85546875" style="7" customWidth="1"/>
    <col min="272" max="272" width="24.7109375" style="7" customWidth="1"/>
    <col min="273" max="513" width="9.140625" style="7"/>
    <col min="514" max="514" width="4" style="7" customWidth="1"/>
    <col min="515" max="515" width="18.42578125" style="7" customWidth="1"/>
    <col min="516" max="516" width="16" style="7" customWidth="1"/>
    <col min="517" max="517" width="22.28515625" style="7" customWidth="1"/>
    <col min="518" max="518" width="30.5703125" style="7" customWidth="1"/>
    <col min="519" max="519" width="16.28515625" style="7" customWidth="1"/>
    <col min="520" max="520" width="17" style="7" customWidth="1"/>
    <col min="521" max="521" width="4.85546875" style="7" customWidth="1"/>
    <col min="522" max="522" width="7.28515625" style="7" customWidth="1"/>
    <col min="523" max="523" width="9" style="7" customWidth="1"/>
    <col min="524" max="524" width="0" style="7" hidden="1" customWidth="1"/>
    <col min="525" max="525" width="13.85546875" style="7" customWidth="1"/>
    <col min="526" max="526" width="16.140625" style="7" customWidth="1"/>
    <col min="527" max="527" width="8.85546875" style="7" customWidth="1"/>
    <col min="528" max="528" width="24.7109375" style="7" customWidth="1"/>
    <col min="529" max="769" width="9.140625" style="7"/>
    <col min="770" max="770" width="4" style="7" customWidth="1"/>
    <col min="771" max="771" width="18.42578125" style="7" customWidth="1"/>
    <col min="772" max="772" width="16" style="7" customWidth="1"/>
    <col min="773" max="773" width="22.28515625" style="7" customWidth="1"/>
    <col min="774" max="774" width="30.5703125" style="7" customWidth="1"/>
    <col min="775" max="775" width="16.28515625" style="7" customWidth="1"/>
    <col min="776" max="776" width="17" style="7" customWidth="1"/>
    <col min="777" max="777" width="4.85546875" style="7" customWidth="1"/>
    <col min="778" max="778" width="7.28515625" style="7" customWidth="1"/>
    <col min="779" max="779" width="9" style="7" customWidth="1"/>
    <col min="780" max="780" width="0" style="7" hidden="1" customWidth="1"/>
    <col min="781" max="781" width="13.85546875" style="7" customWidth="1"/>
    <col min="782" max="782" width="16.140625" style="7" customWidth="1"/>
    <col min="783" max="783" width="8.85546875" style="7" customWidth="1"/>
    <col min="784" max="784" width="24.7109375" style="7" customWidth="1"/>
    <col min="785" max="1025" width="9.140625" style="7"/>
    <col min="1026" max="1026" width="4" style="7" customWidth="1"/>
    <col min="1027" max="1027" width="18.42578125" style="7" customWidth="1"/>
    <col min="1028" max="1028" width="16" style="7" customWidth="1"/>
    <col min="1029" max="1029" width="22.28515625" style="7" customWidth="1"/>
    <col min="1030" max="1030" width="30.5703125" style="7" customWidth="1"/>
    <col min="1031" max="1031" width="16.28515625" style="7" customWidth="1"/>
    <col min="1032" max="1032" width="17" style="7" customWidth="1"/>
    <col min="1033" max="1033" width="4.85546875" style="7" customWidth="1"/>
    <col min="1034" max="1034" width="7.28515625" style="7" customWidth="1"/>
    <col min="1035" max="1035" width="9" style="7" customWidth="1"/>
    <col min="1036" max="1036" width="0" style="7" hidden="1" customWidth="1"/>
    <col min="1037" max="1037" width="13.85546875" style="7" customWidth="1"/>
    <col min="1038" max="1038" width="16.140625" style="7" customWidth="1"/>
    <col min="1039" max="1039" width="8.85546875" style="7" customWidth="1"/>
    <col min="1040" max="1040" width="24.7109375" style="7" customWidth="1"/>
    <col min="1041" max="1281" width="9.140625" style="7"/>
    <col min="1282" max="1282" width="4" style="7" customWidth="1"/>
    <col min="1283" max="1283" width="18.42578125" style="7" customWidth="1"/>
    <col min="1284" max="1284" width="16" style="7" customWidth="1"/>
    <col min="1285" max="1285" width="22.28515625" style="7" customWidth="1"/>
    <col min="1286" max="1286" width="30.5703125" style="7" customWidth="1"/>
    <col min="1287" max="1287" width="16.28515625" style="7" customWidth="1"/>
    <col min="1288" max="1288" width="17" style="7" customWidth="1"/>
    <col min="1289" max="1289" width="4.85546875" style="7" customWidth="1"/>
    <col min="1290" max="1290" width="7.28515625" style="7" customWidth="1"/>
    <col min="1291" max="1291" width="9" style="7" customWidth="1"/>
    <col min="1292" max="1292" width="0" style="7" hidden="1" customWidth="1"/>
    <col min="1293" max="1293" width="13.85546875" style="7" customWidth="1"/>
    <col min="1294" max="1294" width="16.140625" style="7" customWidth="1"/>
    <col min="1295" max="1295" width="8.85546875" style="7" customWidth="1"/>
    <col min="1296" max="1296" width="24.7109375" style="7" customWidth="1"/>
    <col min="1297" max="1537" width="9.140625" style="7"/>
    <col min="1538" max="1538" width="4" style="7" customWidth="1"/>
    <col min="1539" max="1539" width="18.42578125" style="7" customWidth="1"/>
    <col min="1540" max="1540" width="16" style="7" customWidth="1"/>
    <col min="1541" max="1541" width="22.28515625" style="7" customWidth="1"/>
    <col min="1542" max="1542" width="30.5703125" style="7" customWidth="1"/>
    <col min="1543" max="1543" width="16.28515625" style="7" customWidth="1"/>
    <col min="1544" max="1544" width="17" style="7" customWidth="1"/>
    <col min="1545" max="1545" width="4.85546875" style="7" customWidth="1"/>
    <col min="1546" max="1546" width="7.28515625" style="7" customWidth="1"/>
    <col min="1547" max="1547" width="9" style="7" customWidth="1"/>
    <col min="1548" max="1548" width="0" style="7" hidden="1" customWidth="1"/>
    <col min="1549" max="1549" width="13.85546875" style="7" customWidth="1"/>
    <col min="1550" max="1550" width="16.140625" style="7" customWidth="1"/>
    <col min="1551" max="1551" width="8.85546875" style="7" customWidth="1"/>
    <col min="1552" max="1552" width="24.7109375" style="7" customWidth="1"/>
    <col min="1553" max="1793" width="9.140625" style="7"/>
    <col min="1794" max="1794" width="4" style="7" customWidth="1"/>
    <col min="1795" max="1795" width="18.42578125" style="7" customWidth="1"/>
    <col min="1796" max="1796" width="16" style="7" customWidth="1"/>
    <col min="1797" max="1797" width="22.28515625" style="7" customWidth="1"/>
    <col min="1798" max="1798" width="30.5703125" style="7" customWidth="1"/>
    <col min="1799" max="1799" width="16.28515625" style="7" customWidth="1"/>
    <col min="1800" max="1800" width="17" style="7" customWidth="1"/>
    <col min="1801" max="1801" width="4.85546875" style="7" customWidth="1"/>
    <col min="1802" max="1802" width="7.28515625" style="7" customWidth="1"/>
    <col min="1803" max="1803" width="9" style="7" customWidth="1"/>
    <col min="1804" max="1804" width="0" style="7" hidden="1" customWidth="1"/>
    <col min="1805" max="1805" width="13.85546875" style="7" customWidth="1"/>
    <col min="1806" max="1806" width="16.140625" style="7" customWidth="1"/>
    <col min="1807" max="1807" width="8.85546875" style="7" customWidth="1"/>
    <col min="1808" max="1808" width="24.7109375" style="7" customWidth="1"/>
    <col min="1809" max="2049" width="9.140625" style="7"/>
    <col min="2050" max="2050" width="4" style="7" customWidth="1"/>
    <col min="2051" max="2051" width="18.42578125" style="7" customWidth="1"/>
    <col min="2052" max="2052" width="16" style="7" customWidth="1"/>
    <col min="2053" max="2053" width="22.28515625" style="7" customWidth="1"/>
    <col min="2054" max="2054" width="30.5703125" style="7" customWidth="1"/>
    <col min="2055" max="2055" width="16.28515625" style="7" customWidth="1"/>
    <col min="2056" max="2056" width="17" style="7" customWidth="1"/>
    <col min="2057" max="2057" width="4.85546875" style="7" customWidth="1"/>
    <col min="2058" max="2058" width="7.28515625" style="7" customWidth="1"/>
    <col min="2059" max="2059" width="9" style="7" customWidth="1"/>
    <col min="2060" max="2060" width="0" style="7" hidden="1" customWidth="1"/>
    <col min="2061" max="2061" width="13.85546875" style="7" customWidth="1"/>
    <col min="2062" max="2062" width="16.140625" style="7" customWidth="1"/>
    <col min="2063" max="2063" width="8.85546875" style="7" customWidth="1"/>
    <col min="2064" max="2064" width="24.7109375" style="7" customWidth="1"/>
    <col min="2065" max="2305" width="9.140625" style="7"/>
    <col min="2306" max="2306" width="4" style="7" customWidth="1"/>
    <col min="2307" max="2307" width="18.42578125" style="7" customWidth="1"/>
    <col min="2308" max="2308" width="16" style="7" customWidth="1"/>
    <col min="2309" max="2309" width="22.28515625" style="7" customWidth="1"/>
    <col min="2310" max="2310" width="30.5703125" style="7" customWidth="1"/>
    <col min="2311" max="2311" width="16.28515625" style="7" customWidth="1"/>
    <col min="2312" max="2312" width="17" style="7" customWidth="1"/>
    <col min="2313" max="2313" width="4.85546875" style="7" customWidth="1"/>
    <col min="2314" max="2314" width="7.28515625" style="7" customWidth="1"/>
    <col min="2315" max="2315" width="9" style="7" customWidth="1"/>
    <col min="2316" max="2316" width="0" style="7" hidden="1" customWidth="1"/>
    <col min="2317" max="2317" width="13.85546875" style="7" customWidth="1"/>
    <col min="2318" max="2318" width="16.140625" style="7" customWidth="1"/>
    <col min="2319" max="2319" width="8.85546875" style="7" customWidth="1"/>
    <col min="2320" max="2320" width="24.7109375" style="7" customWidth="1"/>
    <col min="2321" max="2561" width="9.140625" style="7"/>
    <col min="2562" max="2562" width="4" style="7" customWidth="1"/>
    <col min="2563" max="2563" width="18.42578125" style="7" customWidth="1"/>
    <col min="2564" max="2564" width="16" style="7" customWidth="1"/>
    <col min="2565" max="2565" width="22.28515625" style="7" customWidth="1"/>
    <col min="2566" max="2566" width="30.5703125" style="7" customWidth="1"/>
    <col min="2567" max="2567" width="16.28515625" style="7" customWidth="1"/>
    <col min="2568" max="2568" width="17" style="7" customWidth="1"/>
    <col min="2569" max="2569" width="4.85546875" style="7" customWidth="1"/>
    <col min="2570" max="2570" width="7.28515625" style="7" customWidth="1"/>
    <col min="2571" max="2571" width="9" style="7" customWidth="1"/>
    <col min="2572" max="2572" width="0" style="7" hidden="1" customWidth="1"/>
    <col min="2573" max="2573" width="13.85546875" style="7" customWidth="1"/>
    <col min="2574" max="2574" width="16.140625" style="7" customWidth="1"/>
    <col min="2575" max="2575" width="8.85546875" style="7" customWidth="1"/>
    <col min="2576" max="2576" width="24.7109375" style="7" customWidth="1"/>
    <col min="2577" max="2817" width="9.140625" style="7"/>
    <col min="2818" max="2818" width="4" style="7" customWidth="1"/>
    <col min="2819" max="2819" width="18.42578125" style="7" customWidth="1"/>
    <col min="2820" max="2820" width="16" style="7" customWidth="1"/>
    <col min="2821" max="2821" width="22.28515625" style="7" customWidth="1"/>
    <col min="2822" max="2822" width="30.5703125" style="7" customWidth="1"/>
    <col min="2823" max="2823" width="16.28515625" style="7" customWidth="1"/>
    <col min="2824" max="2824" width="17" style="7" customWidth="1"/>
    <col min="2825" max="2825" width="4.85546875" style="7" customWidth="1"/>
    <col min="2826" max="2826" width="7.28515625" style="7" customWidth="1"/>
    <col min="2827" max="2827" width="9" style="7" customWidth="1"/>
    <col min="2828" max="2828" width="0" style="7" hidden="1" customWidth="1"/>
    <col min="2829" max="2829" width="13.85546875" style="7" customWidth="1"/>
    <col min="2830" max="2830" width="16.140625" style="7" customWidth="1"/>
    <col min="2831" max="2831" width="8.85546875" style="7" customWidth="1"/>
    <col min="2832" max="2832" width="24.7109375" style="7" customWidth="1"/>
    <col min="2833" max="3073" width="9.140625" style="7"/>
    <col min="3074" max="3074" width="4" style="7" customWidth="1"/>
    <col min="3075" max="3075" width="18.42578125" style="7" customWidth="1"/>
    <col min="3076" max="3076" width="16" style="7" customWidth="1"/>
    <col min="3077" max="3077" width="22.28515625" style="7" customWidth="1"/>
    <col min="3078" max="3078" width="30.5703125" style="7" customWidth="1"/>
    <col min="3079" max="3079" width="16.28515625" style="7" customWidth="1"/>
    <col min="3080" max="3080" width="17" style="7" customWidth="1"/>
    <col min="3081" max="3081" width="4.85546875" style="7" customWidth="1"/>
    <col min="3082" max="3082" width="7.28515625" style="7" customWidth="1"/>
    <col min="3083" max="3083" width="9" style="7" customWidth="1"/>
    <col min="3084" max="3084" width="0" style="7" hidden="1" customWidth="1"/>
    <col min="3085" max="3085" width="13.85546875" style="7" customWidth="1"/>
    <col min="3086" max="3086" width="16.140625" style="7" customWidth="1"/>
    <col min="3087" max="3087" width="8.85546875" style="7" customWidth="1"/>
    <col min="3088" max="3088" width="24.7109375" style="7" customWidth="1"/>
    <col min="3089" max="3329" width="9.140625" style="7"/>
    <col min="3330" max="3330" width="4" style="7" customWidth="1"/>
    <col min="3331" max="3331" width="18.42578125" style="7" customWidth="1"/>
    <col min="3332" max="3332" width="16" style="7" customWidth="1"/>
    <col min="3333" max="3333" width="22.28515625" style="7" customWidth="1"/>
    <col min="3334" max="3334" width="30.5703125" style="7" customWidth="1"/>
    <col min="3335" max="3335" width="16.28515625" style="7" customWidth="1"/>
    <col min="3336" max="3336" width="17" style="7" customWidth="1"/>
    <col min="3337" max="3337" width="4.85546875" style="7" customWidth="1"/>
    <col min="3338" max="3338" width="7.28515625" style="7" customWidth="1"/>
    <col min="3339" max="3339" width="9" style="7" customWidth="1"/>
    <col min="3340" max="3340" width="0" style="7" hidden="1" customWidth="1"/>
    <col min="3341" max="3341" width="13.85546875" style="7" customWidth="1"/>
    <col min="3342" max="3342" width="16.140625" style="7" customWidth="1"/>
    <col min="3343" max="3343" width="8.85546875" style="7" customWidth="1"/>
    <col min="3344" max="3344" width="24.7109375" style="7" customWidth="1"/>
    <col min="3345" max="3585" width="9.140625" style="7"/>
    <col min="3586" max="3586" width="4" style="7" customWidth="1"/>
    <col min="3587" max="3587" width="18.42578125" style="7" customWidth="1"/>
    <col min="3588" max="3588" width="16" style="7" customWidth="1"/>
    <col min="3589" max="3589" width="22.28515625" style="7" customWidth="1"/>
    <col min="3590" max="3590" width="30.5703125" style="7" customWidth="1"/>
    <col min="3591" max="3591" width="16.28515625" style="7" customWidth="1"/>
    <col min="3592" max="3592" width="17" style="7" customWidth="1"/>
    <col min="3593" max="3593" width="4.85546875" style="7" customWidth="1"/>
    <col min="3594" max="3594" width="7.28515625" style="7" customWidth="1"/>
    <col min="3595" max="3595" width="9" style="7" customWidth="1"/>
    <col min="3596" max="3596" width="0" style="7" hidden="1" customWidth="1"/>
    <col min="3597" max="3597" width="13.85546875" style="7" customWidth="1"/>
    <col min="3598" max="3598" width="16.140625" style="7" customWidth="1"/>
    <col min="3599" max="3599" width="8.85546875" style="7" customWidth="1"/>
    <col min="3600" max="3600" width="24.7109375" style="7" customWidth="1"/>
    <col min="3601" max="3841" width="9.140625" style="7"/>
    <col min="3842" max="3842" width="4" style="7" customWidth="1"/>
    <col min="3843" max="3843" width="18.42578125" style="7" customWidth="1"/>
    <col min="3844" max="3844" width="16" style="7" customWidth="1"/>
    <col min="3845" max="3845" width="22.28515625" style="7" customWidth="1"/>
    <col min="3846" max="3846" width="30.5703125" style="7" customWidth="1"/>
    <col min="3847" max="3847" width="16.28515625" style="7" customWidth="1"/>
    <col min="3848" max="3848" width="17" style="7" customWidth="1"/>
    <col min="3849" max="3849" width="4.85546875" style="7" customWidth="1"/>
    <col min="3850" max="3850" width="7.28515625" style="7" customWidth="1"/>
    <col min="3851" max="3851" width="9" style="7" customWidth="1"/>
    <col min="3852" max="3852" width="0" style="7" hidden="1" customWidth="1"/>
    <col min="3853" max="3853" width="13.85546875" style="7" customWidth="1"/>
    <col min="3854" max="3854" width="16.140625" style="7" customWidth="1"/>
    <col min="3855" max="3855" width="8.85546875" style="7" customWidth="1"/>
    <col min="3856" max="3856" width="24.7109375" style="7" customWidth="1"/>
    <col min="3857" max="4097" width="9.140625" style="7"/>
    <col min="4098" max="4098" width="4" style="7" customWidth="1"/>
    <col min="4099" max="4099" width="18.42578125" style="7" customWidth="1"/>
    <col min="4100" max="4100" width="16" style="7" customWidth="1"/>
    <col min="4101" max="4101" width="22.28515625" style="7" customWidth="1"/>
    <col min="4102" max="4102" width="30.5703125" style="7" customWidth="1"/>
    <col min="4103" max="4103" width="16.28515625" style="7" customWidth="1"/>
    <col min="4104" max="4104" width="17" style="7" customWidth="1"/>
    <col min="4105" max="4105" width="4.85546875" style="7" customWidth="1"/>
    <col min="4106" max="4106" width="7.28515625" style="7" customWidth="1"/>
    <col min="4107" max="4107" width="9" style="7" customWidth="1"/>
    <col min="4108" max="4108" width="0" style="7" hidden="1" customWidth="1"/>
    <col min="4109" max="4109" width="13.85546875" style="7" customWidth="1"/>
    <col min="4110" max="4110" width="16.140625" style="7" customWidth="1"/>
    <col min="4111" max="4111" width="8.85546875" style="7" customWidth="1"/>
    <col min="4112" max="4112" width="24.7109375" style="7" customWidth="1"/>
    <col min="4113" max="4353" width="9.140625" style="7"/>
    <col min="4354" max="4354" width="4" style="7" customWidth="1"/>
    <col min="4355" max="4355" width="18.42578125" style="7" customWidth="1"/>
    <col min="4356" max="4356" width="16" style="7" customWidth="1"/>
    <col min="4357" max="4357" width="22.28515625" style="7" customWidth="1"/>
    <col min="4358" max="4358" width="30.5703125" style="7" customWidth="1"/>
    <col min="4359" max="4359" width="16.28515625" style="7" customWidth="1"/>
    <col min="4360" max="4360" width="17" style="7" customWidth="1"/>
    <col min="4361" max="4361" width="4.85546875" style="7" customWidth="1"/>
    <col min="4362" max="4362" width="7.28515625" style="7" customWidth="1"/>
    <col min="4363" max="4363" width="9" style="7" customWidth="1"/>
    <col min="4364" max="4364" width="0" style="7" hidden="1" customWidth="1"/>
    <col min="4365" max="4365" width="13.85546875" style="7" customWidth="1"/>
    <col min="4366" max="4366" width="16.140625" style="7" customWidth="1"/>
    <col min="4367" max="4367" width="8.85546875" style="7" customWidth="1"/>
    <col min="4368" max="4368" width="24.7109375" style="7" customWidth="1"/>
    <col min="4369" max="4609" width="9.140625" style="7"/>
    <col min="4610" max="4610" width="4" style="7" customWidth="1"/>
    <col min="4611" max="4611" width="18.42578125" style="7" customWidth="1"/>
    <col min="4612" max="4612" width="16" style="7" customWidth="1"/>
    <col min="4613" max="4613" width="22.28515625" style="7" customWidth="1"/>
    <col min="4614" max="4614" width="30.5703125" style="7" customWidth="1"/>
    <col min="4615" max="4615" width="16.28515625" style="7" customWidth="1"/>
    <col min="4616" max="4616" width="17" style="7" customWidth="1"/>
    <col min="4617" max="4617" width="4.85546875" style="7" customWidth="1"/>
    <col min="4618" max="4618" width="7.28515625" style="7" customWidth="1"/>
    <col min="4619" max="4619" width="9" style="7" customWidth="1"/>
    <col min="4620" max="4620" width="0" style="7" hidden="1" customWidth="1"/>
    <col min="4621" max="4621" width="13.85546875" style="7" customWidth="1"/>
    <col min="4622" max="4622" width="16.140625" style="7" customWidth="1"/>
    <col min="4623" max="4623" width="8.85546875" style="7" customWidth="1"/>
    <col min="4624" max="4624" width="24.7109375" style="7" customWidth="1"/>
    <col min="4625" max="4865" width="9.140625" style="7"/>
    <col min="4866" max="4866" width="4" style="7" customWidth="1"/>
    <col min="4867" max="4867" width="18.42578125" style="7" customWidth="1"/>
    <col min="4868" max="4868" width="16" style="7" customWidth="1"/>
    <col min="4869" max="4869" width="22.28515625" style="7" customWidth="1"/>
    <col min="4870" max="4870" width="30.5703125" style="7" customWidth="1"/>
    <col min="4871" max="4871" width="16.28515625" style="7" customWidth="1"/>
    <col min="4872" max="4872" width="17" style="7" customWidth="1"/>
    <col min="4873" max="4873" width="4.85546875" style="7" customWidth="1"/>
    <col min="4874" max="4874" width="7.28515625" style="7" customWidth="1"/>
    <col min="4875" max="4875" width="9" style="7" customWidth="1"/>
    <col min="4876" max="4876" width="0" style="7" hidden="1" customWidth="1"/>
    <col min="4877" max="4877" width="13.85546875" style="7" customWidth="1"/>
    <col min="4878" max="4878" width="16.140625" style="7" customWidth="1"/>
    <col min="4879" max="4879" width="8.85546875" style="7" customWidth="1"/>
    <col min="4880" max="4880" width="24.7109375" style="7" customWidth="1"/>
    <col min="4881" max="5121" width="9.140625" style="7"/>
    <col min="5122" max="5122" width="4" style="7" customWidth="1"/>
    <col min="5123" max="5123" width="18.42578125" style="7" customWidth="1"/>
    <col min="5124" max="5124" width="16" style="7" customWidth="1"/>
    <col min="5125" max="5125" width="22.28515625" style="7" customWidth="1"/>
    <col min="5126" max="5126" width="30.5703125" style="7" customWidth="1"/>
    <col min="5127" max="5127" width="16.28515625" style="7" customWidth="1"/>
    <col min="5128" max="5128" width="17" style="7" customWidth="1"/>
    <col min="5129" max="5129" width="4.85546875" style="7" customWidth="1"/>
    <col min="5130" max="5130" width="7.28515625" style="7" customWidth="1"/>
    <col min="5131" max="5131" width="9" style="7" customWidth="1"/>
    <col min="5132" max="5132" width="0" style="7" hidden="1" customWidth="1"/>
    <col min="5133" max="5133" width="13.85546875" style="7" customWidth="1"/>
    <col min="5134" max="5134" width="16.140625" style="7" customWidth="1"/>
    <col min="5135" max="5135" width="8.85546875" style="7" customWidth="1"/>
    <col min="5136" max="5136" width="24.7109375" style="7" customWidth="1"/>
    <col min="5137" max="5377" width="9.140625" style="7"/>
    <col min="5378" max="5378" width="4" style="7" customWidth="1"/>
    <col min="5379" max="5379" width="18.42578125" style="7" customWidth="1"/>
    <col min="5380" max="5380" width="16" style="7" customWidth="1"/>
    <col min="5381" max="5381" width="22.28515625" style="7" customWidth="1"/>
    <col min="5382" max="5382" width="30.5703125" style="7" customWidth="1"/>
    <col min="5383" max="5383" width="16.28515625" style="7" customWidth="1"/>
    <col min="5384" max="5384" width="17" style="7" customWidth="1"/>
    <col min="5385" max="5385" width="4.85546875" style="7" customWidth="1"/>
    <col min="5386" max="5386" width="7.28515625" style="7" customWidth="1"/>
    <col min="5387" max="5387" width="9" style="7" customWidth="1"/>
    <col min="5388" max="5388" width="0" style="7" hidden="1" customWidth="1"/>
    <col min="5389" max="5389" width="13.85546875" style="7" customWidth="1"/>
    <col min="5390" max="5390" width="16.140625" style="7" customWidth="1"/>
    <col min="5391" max="5391" width="8.85546875" style="7" customWidth="1"/>
    <col min="5392" max="5392" width="24.7109375" style="7" customWidth="1"/>
    <col min="5393" max="5633" width="9.140625" style="7"/>
    <col min="5634" max="5634" width="4" style="7" customWidth="1"/>
    <col min="5635" max="5635" width="18.42578125" style="7" customWidth="1"/>
    <col min="5636" max="5636" width="16" style="7" customWidth="1"/>
    <col min="5637" max="5637" width="22.28515625" style="7" customWidth="1"/>
    <col min="5638" max="5638" width="30.5703125" style="7" customWidth="1"/>
    <col min="5639" max="5639" width="16.28515625" style="7" customWidth="1"/>
    <col min="5640" max="5640" width="17" style="7" customWidth="1"/>
    <col min="5641" max="5641" width="4.85546875" style="7" customWidth="1"/>
    <col min="5642" max="5642" width="7.28515625" style="7" customWidth="1"/>
    <col min="5643" max="5643" width="9" style="7" customWidth="1"/>
    <col min="5644" max="5644" width="0" style="7" hidden="1" customWidth="1"/>
    <col min="5645" max="5645" width="13.85546875" style="7" customWidth="1"/>
    <col min="5646" max="5646" width="16.140625" style="7" customWidth="1"/>
    <col min="5647" max="5647" width="8.85546875" style="7" customWidth="1"/>
    <col min="5648" max="5648" width="24.7109375" style="7" customWidth="1"/>
    <col min="5649" max="5889" width="9.140625" style="7"/>
    <col min="5890" max="5890" width="4" style="7" customWidth="1"/>
    <col min="5891" max="5891" width="18.42578125" style="7" customWidth="1"/>
    <col min="5892" max="5892" width="16" style="7" customWidth="1"/>
    <col min="5893" max="5893" width="22.28515625" style="7" customWidth="1"/>
    <col min="5894" max="5894" width="30.5703125" style="7" customWidth="1"/>
    <col min="5895" max="5895" width="16.28515625" style="7" customWidth="1"/>
    <col min="5896" max="5896" width="17" style="7" customWidth="1"/>
    <col min="5897" max="5897" width="4.85546875" style="7" customWidth="1"/>
    <col min="5898" max="5898" width="7.28515625" style="7" customWidth="1"/>
    <col min="5899" max="5899" width="9" style="7" customWidth="1"/>
    <col min="5900" max="5900" width="0" style="7" hidden="1" customWidth="1"/>
    <col min="5901" max="5901" width="13.85546875" style="7" customWidth="1"/>
    <col min="5902" max="5902" width="16.140625" style="7" customWidth="1"/>
    <col min="5903" max="5903" width="8.85546875" style="7" customWidth="1"/>
    <col min="5904" max="5904" width="24.7109375" style="7" customWidth="1"/>
    <col min="5905" max="6145" width="9.140625" style="7"/>
    <col min="6146" max="6146" width="4" style="7" customWidth="1"/>
    <col min="6147" max="6147" width="18.42578125" style="7" customWidth="1"/>
    <col min="6148" max="6148" width="16" style="7" customWidth="1"/>
    <col min="6149" max="6149" width="22.28515625" style="7" customWidth="1"/>
    <col min="6150" max="6150" width="30.5703125" style="7" customWidth="1"/>
    <col min="6151" max="6151" width="16.28515625" style="7" customWidth="1"/>
    <col min="6152" max="6152" width="17" style="7" customWidth="1"/>
    <col min="6153" max="6153" width="4.85546875" style="7" customWidth="1"/>
    <col min="6154" max="6154" width="7.28515625" style="7" customWidth="1"/>
    <col min="6155" max="6155" width="9" style="7" customWidth="1"/>
    <col min="6156" max="6156" width="0" style="7" hidden="1" customWidth="1"/>
    <col min="6157" max="6157" width="13.85546875" style="7" customWidth="1"/>
    <col min="6158" max="6158" width="16.140625" style="7" customWidth="1"/>
    <col min="6159" max="6159" width="8.85546875" style="7" customWidth="1"/>
    <col min="6160" max="6160" width="24.7109375" style="7" customWidth="1"/>
    <col min="6161" max="6401" width="9.140625" style="7"/>
    <col min="6402" max="6402" width="4" style="7" customWidth="1"/>
    <col min="6403" max="6403" width="18.42578125" style="7" customWidth="1"/>
    <col min="6404" max="6404" width="16" style="7" customWidth="1"/>
    <col min="6405" max="6405" width="22.28515625" style="7" customWidth="1"/>
    <col min="6406" max="6406" width="30.5703125" style="7" customWidth="1"/>
    <col min="6407" max="6407" width="16.28515625" style="7" customWidth="1"/>
    <col min="6408" max="6408" width="17" style="7" customWidth="1"/>
    <col min="6409" max="6409" width="4.85546875" style="7" customWidth="1"/>
    <col min="6410" max="6410" width="7.28515625" style="7" customWidth="1"/>
    <col min="6411" max="6411" width="9" style="7" customWidth="1"/>
    <col min="6412" max="6412" width="0" style="7" hidden="1" customWidth="1"/>
    <col min="6413" max="6413" width="13.85546875" style="7" customWidth="1"/>
    <col min="6414" max="6414" width="16.140625" style="7" customWidth="1"/>
    <col min="6415" max="6415" width="8.85546875" style="7" customWidth="1"/>
    <col min="6416" max="6416" width="24.7109375" style="7" customWidth="1"/>
    <col min="6417" max="6657" width="9.140625" style="7"/>
    <col min="6658" max="6658" width="4" style="7" customWidth="1"/>
    <col min="6659" max="6659" width="18.42578125" style="7" customWidth="1"/>
    <col min="6660" max="6660" width="16" style="7" customWidth="1"/>
    <col min="6661" max="6661" width="22.28515625" style="7" customWidth="1"/>
    <col min="6662" max="6662" width="30.5703125" style="7" customWidth="1"/>
    <col min="6663" max="6663" width="16.28515625" style="7" customWidth="1"/>
    <col min="6664" max="6664" width="17" style="7" customWidth="1"/>
    <col min="6665" max="6665" width="4.85546875" style="7" customWidth="1"/>
    <col min="6666" max="6666" width="7.28515625" style="7" customWidth="1"/>
    <col min="6667" max="6667" width="9" style="7" customWidth="1"/>
    <col min="6668" max="6668" width="0" style="7" hidden="1" customWidth="1"/>
    <col min="6669" max="6669" width="13.85546875" style="7" customWidth="1"/>
    <col min="6670" max="6670" width="16.140625" style="7" customWidth="1"/>
    <col min="6671" max="6671" width="8.85546875" style="7" customWidth="1"/>
    <col min="6672" max="6672" width="24.7109375" style="7" customWidth="1"/>
    <col min="6673" max="6913" width="9.140625" style="7"/>
    <col min="6914" max="6914" width="4" style="7" customWidth="1"/>
    <col min="6915" max="6915" width="18.42578125" style="7" customWidth="1"/>
    <col min="6916" max="6916" width="16" style="7" customWidth="1"/>
    <col min="6917" max="6917" width="22.28515625" style="7" customWidth="1"/>
    <col min="6918" max="6918" width="30.5703125" style="7" customWidth="1"/>
    <col min="6919" max="6919" width="16.28515625" style="7" customWidth="1"/>
    <col min="6920" max="6920" width="17" style="7" customWidth="1"/>
    <col min="6921" max="6921" width="4.85546875" style="7" customWidth="1"/>
    <col min="6922" max="6922" width="7.28515625" style="7" customWidth="1"/>
    <col min="6923" max="6923" width="9" style="7" customWidth="1"/>
    <col min="6924" max="6924" width="0" style="7" hidden="1" customWidth="1"/>
    <col min="6925" max="6925" width="13.85546875" style="7" customWidth="1"/>
    <col min="6926" max="6926" width="16.140625" style="7" customWidth="1"/>
    <col min="6927" max="6927" width="8.85546875" style="7" customWidth="1"/>
    <col min="6928" max="6928" width="24.7109375" style="7" customWidth="1"/>
    <col min="6929" max="7169" width="9.140625" style="7"/>
    <col min="7170" max="7170" width="4" style="7" customWidth="1"/>
    <col min="7171" max="7171" width="18.42578125" style="7" customWidth="1"/>
    <col min="7172" max="7172" width="16" style="7" customWidth="1"/>
    <col min="7173" max="7173" width="22.28515625" style="7" customWidth="1"/>
    <col min="7174" max="7174" width="30.5703125" style="7" customWidth="1"/>
    <col min="7175" max="7175" width="16.28515625" style="7" customWidth="1"/>
    <col min="7176" max="7176" width="17" style="7" customWidth="1"/>
    <col min="7177" max="7177" width="4.85546875" style="7" customWidth="1"/>
    <col min="7178" max="7178" width="7.28515625" style="7" customWidth="1"/>
    <col min="7179" max="7179" width="9" style="7" customWidth="1"/>
    <col min="7180" max="7180" width="0" style="7" hidden="1" customWidth="1"/>
    <col min="7181" max="7181" width="13.85546875" style="7" customWidth="1"/>
    <col min="7182" max="7182" width="16.140625" style="7" customWidth="1"/>
    <col min="7183" max="7183" width="8.85546875" style="7" customWidth="1"/>
    <col min="7184" max="7184" width="24.7109375" style="7" customWidth="1"/>
    <col min="7185" max="7425" width="9.140625" style="7"/>
    <col min="7426" max="7426" width="4" style="7" customWidth="1"/>
    <col min="7427" max="7427" width="18.42578125" style="7" customWidth="1"/>
    <col min="7428" max="7428" width="16" style="7" customWidth="1"/>
    <col min="7429" max="7429" width="22.28515625" style="7" customWidth="1"/>
    <col min="7430" max="7430" width="30.5703125" style="7" customWidth="1"/>
    <col min="7431" max="7431" width="16.28515625" style="7" customWidth="1"/>
    <col min="7432" max="7432" width="17" style="7" customWidth="1"/>
    <col min="7433" max="7433" width="4.85546875" style="7" customWidth="1"/>
    <col min="7434" max="7434" width="7.28515625" style="7" customWidth="1"/>
    <col min="7435" max="7435" width="9" style="7" customWidth="1"/>
    <col min="7436" max="7436" width="0" style="7" hidden="1" customWidth="1"/>
    <col min="7437" max="7437" width="13.85546875" style="7" customWidth="1"/>
    <col min="7438" max="7438" width="16.140625" style="7" customWidth="1"/>
    <col min="7439" max="7439" width="8.85546875" style="7" customWidth="1"/>
    <col min="7440" max="7440" width="24.7109375" style="7" customWidth="1"/>
    <col min="7441" max="7681" width="9.140625" style="7"/>
    <col min="7682" max="7682" width="4" style="7" customWidth="1"/>
    <col min="7683" max="7683" width="18.42578125" style="7" customWidth="1"/>
    <col min="7684" max="7684" width="16" style="7" customWidth="1"/>
    <col min="7685" max="7685" width="22.28515625" style="7" customWidth="1"/>
    <col min="7686" max="7686" width="30.5703125" style="7" customWidth="1"/>
    <col min="7687" max="7687" width="16.28515625" style="7" customWidth="1"/>
    <col min="7688" max="7688" width="17" style="7" customWidth="1"/>
    <col min="7689" max="7689" width="4.85546875" style="7" customWidth="1"/>
    <col min="7690" max="7690" width="7.28515625" style="7" customWidth="1"/>
    <col min="7691" max="7691" width="9" style="7" customWidth="1"/>
    <col min="7692" max="7692" width="0" style="7" hidden="1" customWidth="1"/>
    <col min="7693" max="7693" width="13.85546875" style="7" customWidth="1"/>
    <col min="7694" max="7694" width="16.140625" style="7" customWidth="1"/>
    <col min="7695" max="7695" width="8.85546875" style="7" customWidth="1"/>
    <col min="7696" max="7696" width="24.7109375" style="7" customWidth="1"/>
    <col min="7697" max="7937" width="9.140625" style="7"/>
    <col min="7938" max="7938" width="4" style="7" customWidth="1"/>
    <col min="7939" max="7939" width="18.42578125" style="7" customWidth="1"/>
    <col min="7940" max="7940" width="16" style="7" customWidth="1"/>
    <col min="7941" max="7941" width="22.28515625" style="7" customWidth="1"/>
    <col min="7942" max="7942" width="30.5703125" style="7" customWidth="1"/>
    <col min="7943" max="7943" width="16.28515625" style="7" customWidth="1"/>
    <col min="7944" max="7944" width="17" style="7" customWidth="1"/>
    <col min="7945" max="7945" width="4.85546875" style="7" customWidth="1"/>
    <col min="7946" max="7946" width="7.28515625" style="7" customWidth="1"/>
    <col min="7947" max="7947" width="9" style="7" customWidth="1"/>
    <col min="7948" max="7948" width="0" style="7" hidden="1" customWidth="1"/>
    <col min="7949" max="7949" width="13.85546875" style="7" customWidth="1"/>
    <col min="7950" max="7950" width="16.140625" style="7" customWidth="1"/>
    <col min="7951" max="7951" width="8.85546875" style="7" customWidth="1"/>
    <col min="7952" max="7952" width="24.7109375" style="7" customWidth="1"/>
    <col min="7953" max="8193" width="9.140625" style="7"/>
    <col min="8194" max="8194" width="4" style="7" customWidth="1"/>
    <col min="8195" max="8195" width="18.42578125" style="7" customWidth="1"/>
    <col min="8196" max="8196" width="16" style="7" customWidth="1"/>
    <col min="8197" max="8197" width="22.28515625" style="7" customWidth="1"/>
    <col min="8198" max="8198" width="30.5703125" style="7" customWidth="1"/>
    <col min="8199" max="8199" width="16.28515625" style="7" customWidth="1"/>
    <col min="8200" max="8200" width="17" style="7" customWidth="1"/>
    <col min="8201" max="8201" width="4.85546875" style="7" customWidth="1"/>
    <col min="8202" max="8202" width="7.28515625" style="7" customWidth="1"/>
    <col min="8203" max="8203" width="9" style="7" customWidth="1"/>
    <col min="8204" max="8204" width="0" style="7" hidden="1" customWidth="1"/>
    <col min="8205" max="8205" width="13.85546875" style="7" customWidth="1"/>
    <col min="8206" max="8206" width="16.140625" style="7" customWidth="1"/>
    <col min="8207" max="8207" width="8.85546875" style="7" customWidth="1"/>
    <col min="8208" max="8208" width="24.7109375" style="7" customWidth="1"/>
    <col min="8209" max="8449" width="9.140625" style="7"/>
    <col min="8450" max="8450" width="4" style="7" customWidth="1"/>
    <col min="8451" max="8451" width="18.42578125" style="7" customWidth="1"/>
    <col min="8452" max="8452" width="16" style="7" customWidth="1"/>
    <col min="8453" max="8453" width="22.28515625" style="7" customWidth="1"/>
    <col min="8454" max="8454" width="30.5703125" style="7" customWidth="1"/>
    <col min="8455" max="8455" width="16.28515625" style="7" customWidth="1"/>
    <col min="8456" max="8456" width="17" style="7" customWidth="1"/>
    <col min="8457" max="8457" width="4.85546875" style="7" customWidth="1"/>
    <col min="8458" max="8458" width="7.28515625" style="7" customWidth="1"/>
    <col min="8459" max="8459" width="9" style="7" customWidth="1"/>
    <col min="8460" max="8460" width="0" style="7" hidden="1" customWidth="1"/>
    <col min="8461" max="8461" width="13.85546875" style="7" customWidth="1"/>
    <col min="8462" max="8462" width="16.140625" style="7" customWidth="1"/>
    <col min="8463" max="8463" width="8.85546875" style="7" customWidth="1"/>
    <col min="8464" max="8464" width="24.7109375" style="7" customWidth="1"/>
    <col min="8465" max="8705" width="9.140625" style="7"/>
    <col min="8706" max="8706" width="4" style="7" customWidth="1"/>
    <col min="8707" max="8707" width="18.42578125" style="7" customWidth="1"/>
    <col min="8708" max="8708" width="16" style="7" customWidth="1"/>
    <col min="8709" max="8709" width="22.28515625" style="7" customWidth="1"/>
    <col min="8710" max="8710" width="30.5703125" style="7" customWidth="1"/>
    <col min="8711" max="8711" width="16.28515625" style="7" customWidth="1"/>
    <col min="8712" max="8712" width="17" style="7" customWidth="1"/>
    <col min="8713" max="8713" width="4.85546875" style="7" customWidth="1"/>
    <col min="8714" max="8714" width="7.28515625" style="7" customWidth="1"/>
    <col min="8715" max="8715" width="9" style="7" customWidth="1"/>
    <col min="8716" max="8716" width="0" style="7" hidden="1" customWidth="1"/>
    <col min="8717" max="8717" width="13.85546875" style="7" customWidth="1"/>
    <col min="8718" max="8718" width="16.140625" style="7" customWidth="1"/>
    <col min="8719" max="8719" width="8.85546875" style="7" customWidth="1"/>
    <col min="8720" max="8720" width="24.7109375" style="7" customWidth="1"/>
    <col min="8721" max="8961" width="9.140625" style="7"/>
    <col min="8962" max="8962" width="4" style="7" customWidth="1"/>
    <col min="8963" max="8963" width="18.42578125" style="7" customWidth="1"/>
    <col min="8964" max="8964" width="16" style="7" customWidth="1"/>
    <col min="8965" max="8965" width="22.28515625" style="7" customWidth="1"/>
    <col min="8966" max="8966" width="30.5703125" style="7" customWidth="1"/>
    <col min="8967" max="8967" width="16.28515625" style="7" customWidth="1"/>
    <col min="8968" max="8968" width="17" style="7" customWidth="1"/>
    <col min="8969" max="8969" width="4.85546875" style="7" customWidth="1"/>
    <col min="8970" max="8970" width="7.28515625" style="7" customWidth="1"/>
    <col min="8971" max="8971" width="9" style="7" customWidth="1"/>
    <col min="8972" max="8972" width="0" style="7" hidden="1" customWidth="1"/>
    <col min="8973" max="8973" width="13.85546875" style="7" customWidth="1"/>
    <col min="8974" max="8974" width="16.140625" style="7" customWidth="1"/>
    <col min="8975" max="8975" width="8.85546875" style="7" customWidth="1"/>
    <col min="8976" max="8976" width="24.7109375" style="7" customWidth="1"/>
    <col min="8977" max="9217" width="9.140625" style="7"/>
    <col min="9218" max="9218" width="4" style="7" customWidth="1"/>
    <col min="9219" max="9219" width="18.42578125" style="7" customWidth="1"/>
    <col min="9220" max="9220" width="16" style="7" customWidth="1"/>
    <col min="9221" max="9221" width="22.28515625" style="7" customWidth="1"/>
    <col min="9222" max="9222" width="30.5703125" style="7" customWidth="1"/>
    <col min="9223" max="9223" width="16.28515625" style="7" customWidth="1"/>
    <col min="9224" max="9224" width="17" style="7" customWidth="1"/>
    <col min="9225" max="9225" width="4.85546875" style="7" customWidth="1"/>
    <col min="9226" max="9226" width="7.28515625" style="7" customWidth="1"/>
    <col min="9227" max="9227" width="9" style="7" customWidth="1"/>
    <col min="9228" max="9228" width="0" style="7" hidden="1" customWidth="1"/>
    <col min="9229" max="9229" width="13.85546875" style="7" customWidth="1"/>
    <col min="9230" max="9230" width="16.140625" style="7" customWidth="1"/>
    <col min="9231" max="9231" width="8.85546875" style="7" customWidth="1"/>
    <col min="9232" max="9232" width="24.7109375" style="7" customWidth="1"/>
    <col min="9233" max="9473" width="9.140625" style="7"/>
    <col min="9474" max="9474" width="4" style="7" customWidth="1"/>
    <col min="9475" max="9475" width="18.42578125" style="7" customWidth="1"/>
    <col min="9476" max="9476" width="16" style="7" customWidth="1"/>
    <col min="9477" max="9477" width="22.28515625" style="7" customWidth="1"/>
    <col min="9478" max="9478" width="30.5703125" style="7" customWidth="1"/>
    <col min="9479" max="9479" width="16.28515625" style="7" customWidth="1"/>
    <col min="9480" max="9480" width="17" style="7" customWidth="1"/>
    <col min="9481" max="9481" width="4.85546875" style="7" customWidth="1"/>
    <col min="9482" max="9482" width="7.28515625" style="7" customWidth="1"/>
    <col min="9483" max="9483" width="9" style="7" customWidth="1"/>
    <col min="9484" max="9484" width="0" style="7" hidden="1" customWidth="1"/>
    <col min="9485" max="9485" width="13.85546875" style="7" customWidth="1"/>
    <col min="9486" max="9486" width="16.140625" style="7" customWidth="1"/>
    <col min="9487" max="9487" width="8.85546875" style="7" customWidth="1"/>
    <col min="9488" max="9488" width="24.7109375" style="7" customWidth="1"/>
    <col min="9489" max="9729" width="9.140625" style="7"/>
    <col min="9730" max="9730" width="4" style="7" customWidth="1"/>
    <col min="9731" max="9731" width="18.42578125" style="7" customWidth="1"/>
    <col min="9732" max="9732" width="16" style="7" customWidth="1"/>
    <col min="9733" max="9733" width="22.28515625" style="7" customWidth="1"/>
    <col min="9734" max="9734" width="30.5703125" style="7" customWidth="1"/>
    <col min="9735" max="9735" width="16.28515625" style="7" customWidth="1"/>
    <col min="9736" max="9736" width="17" style="7" customWidth="1"/>
    <col min="9737" max="9737" width="4.85546875" style="7" customWidth="1"/>
    <col min="9738" max="9738" width="7.28515625" style="7" customWidth="1"/>
    <col min="9739" max="9739" width="9" style="7" customWidth="1"/>
    <col min="9740" max="9740" width="0" style="7" hidden="1" customWidth="1"/>
    <col min="9741" max="9741" width="13.85546875" style="7" customWidth="1"/>
    <col min="9742" max="9742" width="16.140625" style="7" customWidth="1"/>
    <col min="9743" max="9743" width="8.85546875" style="7" customWidth="1"/>
    <col min="9744" max="9744" width="24.7109375" style="7" customWidth="1"/>
    <col min="9745" max="9985" width="9.140625" style="7"/>
    <col min="9986" max="9986" width="4" style="7" customWidth="1"/>
    <col min="9987" max="9987" width="18.42578125" style="7" customWidth="1"/>
    <col min="9988" max="9988" width="16" style="7" customWidth="1"/>
    <col min="9989" max="9989" width="22.28515625" style="7" customWidth="1"/>
    <col min="9990" max="9990" width="30.5703125" style="7" customWidth="1"/>
    <col min="9991" max="9991" width="16.28515625" style="7" customWidth="1"/>
    <col min="9992" max="9992" width="17" style="7" customWidth="1"/>
    <col min="9993" max="9993" width="4.85546875" style="7" customWidth="1"/>
    <col min="9994" max="9994" width="7.28515625" style="7" customWidth="1"/>
    <col min="9995" max="9995" width="9" style="7" customWidth="1"/>
    <col min="9996" max="9996" width="0" style="7" hidden="1" customWidth="1"/>
    <col min="9997" max="9997" width="13.85546875" style="7" customWidth="1"/>
    <col min="9998" max="9998" width="16.140625" style="7" customWidth="1"/>
    <col min="9999" max="9999" width="8.85546875" style="7" customWidth="1"/>
    <col min="10000" max="10000" width="24.7109375" style="7" customWidth="1"/>
    <col min="10001" max="10241" width="9.140625" style="7"/>
    <col min="10242" max="10242" width="4" style="7" customWidth="1"/>
    <col min="10243" max="10243" width="18.42578125" style="7" customWidth="1"/>
    <col min="10244" max="10244" width="16" style="7" customWidth="1"/>
    <col min="10245" max="10245" width="22.28515625" style="7" customWidth="1"/>
    <col min="10246" max="10246" width="30.5703125" style="7" customWidth="1"/>
    <col min="10247" max="10247" width="16.28515625" style="7" customWidth="1"/>
    <col min="10248" max="10248" width="17" style="7" customWidth="1"/>
    <col min="10249" max="10249" width="4.85546875" style="7" customWidth="1"/>
    <col min="10250" max="10250" width="7.28515625" style="7" customWidth="1"/>
    <col min="10251" max="10251" width="9" style="7" customWidth="1"/>
    <col min="10252" max="10252" width="0" style="7" hidden="1" customWidth="1"/>
    <col min="10253" max="10253" width="13.85546875" style="7" customWidth="1"/>
    <col min="10254" max="10254" width="16.140625" style="7" customWidth="1"/>
    <col min="10255" max="10255" width="8.85546875" style="7" customWidth="1"/>
    <col min="10256" max="10256" width="24.7109375" style="7" customWidth="1"/>
    <col min="10257" max="10497" width="9.140625" style="7"/>
    <col min="10498" max="10498" width="4" style="7" customWidth="1"/>
    <col min="10499" max="10499" width="18.42578125" style="7" customWidth="1"/>
    <col min="10500" max="10500" width="16" style="7" customWidth="1"/>
    <col min="10501" max="10501" width="22.28515625" style="7" customWidth="1"/>
    <col min="10502" max="10502" width="30.5703125" style="7" customWidth="1"/>
    <col min="10503" max="10503" width="16.28515625" style="7" customWidth="1"/>
    <col min="10504" max="10504" width="17" style="7" customWidth="1"/>
    <col min="10505" max="10505" width="4.85546875" style="7" customWidth="1"/>
    <col min="10506" max="10506" width="7.28515625" style="7" customWidth="1"/>
    <col min="10507" max="10507" width="9" style="7" customWidth="1"/>
    <col min="10508" max="10508" width="0" style="7" hidden="1" customWidth="1"/>
    <col min="10509" max="10509" width="13.85546875" style="7" customWidth="1"/>
    <col min="10510" max="10510" width="16.140625" style="7" customWidth="1"/>
    <col min="10511" max="10511" width="8.85546875" style="7" customWidth="1"/>
    <col min="10512" max="10512" width="24.7109375" style="7" customWidth="1"/>
    <col min="10513" max="10753" width="9.140625" style="7"/>
    <col min="10754" max="10754" width="4" style="7" customWidth="1"/>
    <col min="10755" max="10755" width="18.42578125" style="7" customWidth="1"/>
    <col min="10756" max="10756" width="16" style="7" customWidth="1"/>
    <col min="10757" max="10757" width="22.28515625" style="7" customWidth="1"/>
    <col min="10758" max="10758" width="30.5703125" style="7" customWidth="1"/>
    <col min="10759" max="10759" width="16.28515625" style="7" customWidth="1"/>
    <col min="10760" max="10760" width="17" style="7" customWidth="1"/>
    <col min="10761" max="10761" width="4.85546875" style="7" customWidth="1"/>
    <col min="10762" max="10762" width="7.28515625" style="7" customWidth="1"/>
    <col min="10763" max="10763" width="9" style="7" customWidth="1"/>
    <col min="10764" max="10764" width="0" style="7" hidden="1" customWidth="1"/>
    <col min="10765" max="10765" width="13.85546875" style="7" customWidth="1"/>
    <col min="10766" max="10766" width="16.140625" style="7" customWidth="1"/>
    <col min="10767" max="10767" width="8.85546875" style="7" customWidth="1"/>
    <col min="10768" max="10768" width="24.7109375" style="7" customWidth="1"/>
    <col min="10769" max="11009" width="9.140625" style="7"/>
    <col min="11010" max="11010" width="4" style="7" customWidth="1"/>
    <col min="11011" max="11011" width="18.42578125" style="7" customWidth="1"/>
    <col min="11012" max="11012" width="16" style="7" customWidth="1"/>
    <col min="11013" max="11013" width="22.28515625" style="7" customWidth="1"/>
    <col min="11014" max="11014" width="30.5703125" style="7" customWidth="1"/>
    <col min="11015" max="11015" width="16.28515625" style="7" customWidth="1"/>
    <col min="11016" max="11016" width="17" style="7" customWidth="1"/>
    <col min="11017" max="11017" width="4.85546875" style="7" customWidth="1"/>
    <col min="11018" max="11018" width="7.28515625" style="7" customWidth="1"/>
    <col min="11019" max="11019" width="9" style="7" customWidth="1"/>
    <col min="11020" max="11020" width="0" style="7" hidden="1" customWidth="1"/>
    <col min="11021" max="11021" width="13.85546875" style="7" customWidth="1"/>
    <col min="11022" max="11022" width="16.140625" style="7" customWidth="1"/>
    <col min="11023" max="11023" width="8.85546875" style="7" customWidth="1"/>
    <col min="11024" max="11024" width="24.7109375" style="7" customWidth="1"/>
    <col min="11025" max="11265" width="9.140625" style="7"/>
    <col min="11266" max="11266" width="4" style="7" customWidth="1"/>
    <col min="11267" max="11267" width="18.42578125" style="7" customWidth="1"/>
    <col min="11268" max="11268" width="16" style="7" customWidth="1"/>
    <col min="11269" max="11269" width="22.28515625" style="7" customWidth="1"/>
    <col min="11270" max="11270" width="30.5703125" style="7" customWidth="1"/>
    <col min="11271" max="11271" width="16.28515625" style="7" customWidth="1"/>
    <col min="11272" max="11272" width="17" style="7" customWidth="1"/>
    <col min="11273" max="11273" width="4.85546875" style="7" customWidth="1"/>
    <col min="11274" max="11274" width="7.28515625" style="7" customWidth="1"/>
    <col min="11275" max="11275" width="9" style="7" customWidth="1"/>
    <col min="11276" max="11276" width="0" style="7" hidden="1" customWidth="1"/>
    <col min="11277" max="11277" width="13.85546875" style="7" customWidth="1"/>
    <col min="11278" max="11278" width="16.140625" style="7" customWidth="1"/>
    <col min="11279" max="11279" width="8.85546875" style="7" customWidth="1"/>
    <col min="11280" max="11280" width="24.7109375" style="7" customWidth="1"/>
    <col min="11281" max="11521" width="9.140625" style="7"/>
    <col min="11522" max="11522" width="4" style="7" customWidth="1"/>
    <col min="11523" max="11523" width="18.42578125" style="7" customWidth="1"/>
    <col min="11524" max="11524" width="16" style="7" customWidth="1"/>
    <col min="11525" max="11525" width="22.28515625" style="7" customWidth="1"/>
    <col min="11526" max="11526" width="30.5703125" style="7" customWidth="1"/>
    <col min="11527" max="11527" width="16.28515625" style="7" customWidth="1"/>
    <col min="11528" max="11528" width="17" style="7" customWidth="1"/>
    <col min="11529" max="11529" width="4.85546875" style="7" customWidth="1"/>
    <col min="11530" max="11530" width="7.28515625" style="7" customWidth="1"/>
    <col min="11531" max="11531" width="9" style="7" customWidth="1"/>
    <col min="11532" max="11532" width="0" style="7" hidden="1" customWidth="1"/>
    <col min="11533" max="11533" width="13.85546875" style="7" customWidth="1"/>
    <col min="11534" max="11534" width="16.140625" style="7" customWidth="1"/>
    <col min="11535" max="11535" width="8.85546875" style="7" customWidth="1"/>
    <col min="11536" max="11536" width="24.7109375" style="7" customWidth="1"/>
    <col min="11537" max="11777" width="9.140625" style="7"/>
    <col min="11778" max="11778" width="4" style="7" customWidth="1"/>
    <col min="11779" max="11779" width="18.42578125" style="7" customWidth="1"/>
    <col min="11780" max="11780" width="16" style="7" customWidth="1"/>
    <col min="11781" max="11781" width="22.28515625" style="7" customWidth="1"/>
    <col min="11782" max="11782" width="30.5703125" style="7" customWidth="1"/>
    <col min="11783" max="11783" width="16.28515625" style="7" customWidth="1"/>
    <col min="11784" max="11784" width="17" style="7" customWidth="1"/>
    <col min="11785" max="11785" width="4.85546875" style="7" customWidth="1"/>
    <col min="11786" max="11786" width="7.28515625" style="7" customWidth="1"/>
    <col min="11787" max="11787" width="9" style="7" customWidth="1"/>
    <col min="11788" max="11788" width="0" style="7" hidden="1" customWidth="1"/>
    <col min="11789" max="11789" width="13.85546875" style="7" customWidth="1"/>
    <col min="11790" max="11790" width="16.140625" style="7" customWidth="1"/>
    <col min="11791" max="11791" width="8.85546875" style="7" customWidth="1"/>
    <col min="11792" max="11792" width="24.7109375" style="7" customWidth="1"/>
    <col min="11793" max="12033" width="9.140625" style="7"/>
    <col min="12034" max="12034" width="4" style="7" customWidth="1"/>
    <col min="12035" max="12035" width="18.42578125" style="7" customWidth="1"/>
    <col min="12036" max="12036" width="16" style="7" customWidth="1"/>
    <col min="12037" max="12037" width="22.28515625" style="7" customWidth="1"/>
    <col min="12038" max="12038" width="30.5703125" style="7" customWidth="1"/>
    <col min="12039" max="12039" width="16.28515625" style="7" customWidth="1"/>
    <col min="12040" max="12040" width="17" style="7" customWidth="1"/>
    <col min="12041" max="12041" width="4.85546875" style="7" customWidth="1"/>
    <col min="12042" max="12042" width="7.28515625" style="7" customWidth="1"/>
    <col min="12043" max="12043" width="9" style="7" customWidth="1"/>
    <col min="12044" max="12044" width="0" style="7" hidden="1" customWidth="1"/>
    <col min="12045" max="12045" width="13.85546875" style="7" customWidth="1"/>
    <col min="12046" max="12046" width="16.140625" style="7" customWidth="1"/>
    <col min="12047" max="12047" width="8.85546875" style="7" customWidth="1"/>
    <col min="12048" max="12048" width="24.7109375" style="7" customWidth="1"/>
    <col min="12049" max="12289" width="9.140625" style="7"/>
    <col min="12290" max="12290" width="4" style="7" customWidth="1"/>
    <col min="12291" max="12291" width="18.42578125" style="7" customWidth="1"/>
    <col min="12292" max="12292" width="16" style="7" customWidth="1"/>
    <col min="12293" max="12293" width="22.28515625" style="7" customWidth="1"/>
    <col min="12294" max="12294" width="30.5703125" style="7" customWidth="1"/>
    <col min="12295" max="12295" width="16.28515625" style="7" customWidth="1"/>
    <col min="12296" max="12296" width="17" style="7" customWidth="1"/>
    <col min="12297" max="12297" width="4.85546875" style="7" customWidth="1"/>
    <col min="12298" max="12298" width="7.28515625" style="7" customWidth="1"/>
    <col min="12299" max="12299" width="9" style="7" customWidth="1"/>
    <col min="12300" max="12300" width="0" style="7" hidden="1" customWidth="1"/>
    <col min="12301" max="12301" width="13.85546875" style="7" customWidth="1"/>
    <col min="12302" max="12302" width="16.140625" style="7" customWidth="1"/>
    <col min="12303" max="12303" width="8.85546875" style="7" customWidth="1"/>
    <col min="12304" max="12304" width="24.7109375" style="7" customWidth="1"/>
    <col min="12305" max="12545" width="9.140625" style="7"/>
    <col min="12546" max="12546" width="4" style="7" customWidth="1"/>
    <col min="12547" max="12547" width="18.42578125" style="7" customWidth="1"/>
    <col min="12548" max="12548" width="16" style="7" customWidth="1"/>
    <col min="12549" max="12549" width="22.28515625" style="7" customWidth="1"/>
    <col min="12550" max="12550" width="30.5703125" style="7" customWidth="1"/>
    <col min="12551" max="12551" width="16.28515625" style="7" customWidth="1"/>
    <col min="12552" max="12552" width="17" style="7" customWidth="1"/>
    <col min="12553" max="12553" width="4.85546875" style="7" customWidth="1"/>
    <col min="12554" max="12554" width="7.28515625" style="7" customWidth="1"/>
    <col min="12555" max="12555" width="9" style="7" customWidth="1"/>
    <col min="12556" max="12556" width="0" style="7" hidden="1" customWidth="1"/>
    <col min="12557" max="12557" width="13.85546875" style="7" customWidth="1"/>
    <col min="12558" max="12558" width="16.140625" style="7" customWidth="1"/>
    <col min="12559" max="12559" width="8.85546875" style="7" customWidth="1"/>
    <col min="12560" max="12560" width="24.7109375" style="7" customWidth="1"/>
    <col min="12561" max="12801" width="9.140625" style="7"/>
    <col min="12802" max="12802" width="4" style="7" customWidth="1"/>
    <col min="12803" max="12803" width="18.42578125" style="7" customWidth="1"/>
    <col min="12804" max="12804" width="16" style="7" customWidth="1"/>
    <col min="12805" max="12805" width="22.28515625" style="7" customWidth="1"/>
    <col min="12806" max="12806" width="30.5703125" style="7" customWidth="1"/>
    <col min="12807" max="12807" width="16.28515625" style="7" customWidth="1"/>
    <col min="12808" max="12808" width="17" style="7" customWidth="1"/>
    <col min="12809" max="12809" width="4.85546875" style="7" customWidth="1"/>
    <col min="12810" max="12810" width="7.28515625" style="7" customWidth="1"/>
    <col min="12811" max="12811" width="9" style="7" customWidth="1"/>
    <col min="12812" max="12812" width="0" style="7" hidden="1" customWidth="1"/>
    <col min="12813" max="12813" width="13.85546875" style="7" customWidth="1"/>
    <col min="12814" max="12814" width="16.140625" style="7" customWidth="1"/>
    <col min="12815" max="12815" width="8.85546875" style="7" customWidth="1"/>
    <col min="12816" max="12816" width="24.7109375" style="7" customWidth="1"/>
    <col min="12817" max="13057" width="9.140625" style="7"/>
    <col min="13058" max="13058" width="4" style="7" customWidth="1"/>
    <col min="13059" max="13059" width="18.42578125" style="7" customWidth="1"/>
    <col min="13060" max="13060" width="16" style="7" customWidth="1"/>
    <col min="13061" max="13061" width="22.28515625" style="7" customWidth="1"/>
    <col min="13062" max="13062" width="30.5703125" style="7" customWidth="1"/>
    <col min="13063" max="13063" width="16.28515625" style="7" customWidth="1"/>
    <col min="13064" max="13064" width="17" style="7" customWidth="1"/>
    <col min="13065" max="13065" width="4.85546875" style="7" customWidth="1"/>
    <col min="13066" max="13066" width="7.28515625" style="7" customWidth="1"/>
    <col min="13067" max="13067" width="9" style="7" customWidth="1"/>
    <col min="13068" max="13068" width="0" style="7" hidden="1" customWidth="1"/>
    <col min="13069" max="13069" width="13.85546875" style="7" customWidth="1"/>
    <col min="13070" max="13070" width="16.140625" style="7" customWidth="1"/>
    <col min="13071" max="13071" width="8.85546875" style="7" customWidth="1"/>
    <col min="13072" max="13072" width="24.7109375" style="7" customWidth="1"/>
    <col min="13073" max="13313" width="9.140625" style="7"/>
    <col min="13314" max="13314" width="4" style="7" customWidth="1"/>
    <col min="13315" max="13315" width="18.42578125" style="7" customWidth="1"/>
    <col min="13316" max="13316" width="16" style="7" customWidth="1"/>
    <col min="13317" max="13317" width="22.28515625" style="7" customWidth="1"/>
    <col min="13318" max="13318" width="30.5703125" style="7" customWidth="1"/>
    <col min="13319" max="13319" width="16.28515625" style="7" customWidth="1"/>
    <col min="13320" max="13320" width="17" style="7" customWidth="1"/>
    <col min="13321" max="13321" width="4.85546875" style="7" customWidth="1"/>
    <col min="13322" max="13322" width="7.28515625" style="7" customWidth="1"/>
    <col min="13323" max="13323" width="9" style="7" customWidth="1"/>
    <col min="13324" max="13324" width="0" style="7" hidden="1" customWidth="1"/>
    <col min="13325" max="13325" width="13.85546875" style="7" customWidth="1"/>
    <col min="13326" max="13326" width="16.140625" style="7" customWidth="1"/>
    <col min="13327" max="13327" width="8.85546875" style="7" customWidth="1"/>
    <col min="13328" max="13328" width="24.7109375" style="7" customWidth="1"/>
    <col min="13329" max="13569" width="9.140625" style="7"/>
    <col min="13570" max="13570" width="4" style="7" customWidth="1"/>
    <col min="13571" max="13571" width="18.42578125" style="7" customWidth="1"/>
    <col min="13572" max="13572" width="16" style="7" customWidth="1"/>
    <col min="13573" max="13573" width="22.28515625" style="7" customWidth="1"/>
    <col min="13574" max="13574" width="30.5703125" style="7" customWidth="1"/>
    <col min="13575" max="13575" width="16.28515625" style="7" customWidth="1"/>
    <col min="13576" max="13576" width="17" style="7" customWidth="1"/>
    <col min="13577" max="13577" width="4.85546875" style="7" customWidth="1"/>
    <col min="13578" max="13578" width="7.28515625" style="7" customWidth="1"/>
    <col min="13579" max="13579" width="9" style="7" customWidth="1"/>
    <col min="13580" max="13580" width="0" style="7" hidden="1" customWidth="1"/>
    <col min="13581" max="13581" width="13.85546875" style="7" customWidth="1"/>
    <col min="13582" max="13582" width="16.140625" style="7" customWidth="1"/>
    <col min="13583" max="13583" width="8.85546875" style="7" customWidth="1"/>
    <col min="13584" max="13584" width="24.7109375" style="7" customWidth="1"/>
    <col min="13585" max="13825" width="9.140625" style="7"/>
    <col min="13826" max="13826" width="4" style="7" customWidth="1"/>
    <col min="13827" max="13827" width="18.42578125" style="7" customWidth="1"/>
    <col min="13828" max="13828" width="16" style="7" customWidth="1"/>
    <col min="13829" max="13829" width="22.28515625" style="7" customWidth="1"/>
    <col min="13830" max="13830" width="30.5703125" style="7" customWidth="1"/>
    <col min="13831" max="13831" width="16.28515625" style="7" customWidth="1"/>
    <col min="13832" max="13832" width="17" style="7" customWidth="1"/>
    <col min="13833" max="13833" width="4.85546875" style="7" customWidth="1"/>
    <col min="13834" max="13834" width="7.28515625" style="7" customWidth="1"/>
    <col min="13835" max="13835" width="9" style="7" customWidth="1"/>
    <col min="13836" max="13836" width="0" style="7" hidden="1" customWidth="1"/>
    <col min="13837" max="13837" width="13.85546875" style="7" customWidth="1"/>
    <col min="13838" max="13838" width="16.140625" style="7" customWidth="1"/>
    <col min="13839" max="13839" width="8.85546875" style="7" customWidth="1"/>
    <col min="13840" max="13840" width="24.7109375" style="7" customWidth="1"/>
    <col min="13841" max="14081" width="9.140625" style="7"/>
    <col min="14082" max="14082" width="4" style="7" customWidth="1"/>
    <col min="14083" max="14083" width="18.42578125" style="7" customWidth="1"/>
    <col min="14084" max="14084" width="16" style="7" customWidth="1"/>
    <col min="14085" max="14085" width="22.28515625" style="7" customWidth="1"/>
    <col min="14086" max="14086" width="30.5703125" style="7" customWidth="1"/>
    <col min="14087" max="14087" width="16.28515625" style="7" customWidth="1"/>
    <col min="14088" max="14088" width="17" style="7" customWidth="1"/>
    <col min="14089" max="14089" width="4.85546875" style="7" customWidth="1"/>
    <col min="14090" max="14090" width="7.28515625" style="7" customWidth="1"/>
    <col min="14091" max="14091" width="9" style="7" customWidth="1"/>
    <col min="14092" max="14092" width="0" style="7" hidden="1" customWidth="1"/>
    <col min="14093" max="14093" width="13.85546875" style="7" customWidth="1"/>
    <col min="14094" max="14094" width="16.140625" style="7" customWidth="1"/>
    <col min="14095" max="14095" width="8.85546875" style="7" customWidth="1"/>
    <col min="14096" max="14096" width="24.7109375" style="7" customWidth="1"/>
    <col min="14097" max="14337" width="9.140625" style="7"/>
    <col min="14338" max="14338" width="4" style="7" customWidth="1"/>
    <col min="14339" max="14339" width="18.42578125" style="7" customWidth="1"/>
    <col min="14340" max="14340" width="16" style="7" customWidth="1"/>
    <col min="14341" max="14341" width="22.28515625" style="7" customWidth="1"/>
    <col min="14342" max="14342" width="30.5703125" style="7" customWidth="1"/>
    <col min="14343" max="14343" width="16.28515625" style="7" customWidth="1"/>
    <col min="14344" max="14344" width="17" style="7" customWidth="1"/>
    <col min="14345" max="14345" width="4.85546875" style="7" customWidth="1"/>
    <col min="14346" max="14346" width="7.28515625" style="7" customWidth="1"/>
    <col min="14347" max="14347" width="9" style="7" customWidth="1"/>
    <col min="14348" max="14348" width="0" style="7" hidden="1" customWidth="1"/>
    <col min="14349" max="14349" width="13.85546875" style="7" customWidth="1"/>
    <col min="14350" max="14350" width="16.140625" style="7" customWidth="1"/>
    <col min="14351" max="14351" width="8.85546875" style="7" customWidth="1"/>
    <col min="14352" max="14352" width="24.7109375" style="7" customWidth="1"/>
    <col min="14353" max="14593" width="9.140625" style="7"/>
    <col min="14594" max="14594" width="4" style="7" customWidth="1"/>
    <col min="14595" max="14595" width="18.42578125" style="7" customWidth="1"/>
    <col min="14596" max="14596" width="16" style="7" customWidth="1"/>
    <col min="14597" max="14597" width="22.28515625" style="7" customWidth="1"/>
    <col min="14598" max="14598" width="30.5703125" style="7" customWidth="1"/>
    <col min="14599" max="14599" width="16.28515625" style="7" customWidth="1"/>
    <col min="14600" max="14600" width="17" style="7" customWidth="1"/>
    <col min="14601" max="14601" width="4.85546875" style="7" customWidth="1"/>
    <col min="14602" max="14602" width="7.28515625" style="7" customWidth="1"/>
    <col min="14603" max="14603" width="9" style="7" customWidth="1"/>
    <col min="14604" max="14604" width="0" style="7" hidden="1" customWidth="1"/>
    <col min="14605" max="14605" width="13.85546875" style="7" customWidth="1"/>
    <col min="14606" max="14606" width="16.140625" style="7" customWidth="1"/>
    <col min="14607" max="14607" width="8.85546875" style="7" customWidth="1"/>
    <col min="14608" max="14608" width="24.7109375" style="7" customWidth="1"/>
    <col min="14609" max="14849" width="9.140625" style="7"/>
    <col min="14850" max="14850" width="4" style="7" customWidth="1"/>
    <col min="14851" max="14851" width="18.42578125" style="7" customWidth="1"/>
    <col min="14852" max="14852" width="16" style="7" customWidth="1"/>
    <col min="14853" max="14853" width="22.28515625" style="7" customWidth="1"/>
    <col min="14854" max="14854" width="30.5703125" style="7" customWidth="1"/>
    <col min="14855" max="14855" width="16.28515625" style="7" customWidth="1"/>
    <col min="14856" max="14856" width="17" style="7" customWidth="1"/>
    <col min="14857" max="14857" width="4.85546875" style="7" customWidth="1"/>
    <col min="14858" max="14858" width="7.28515625" style="7" customWidth="1"/>
    <col min="14859" max="14859" width="9" style="7" customWidth="1"/>
    <col min="14860" max="14860" width="0" style="7" hidden="1" customWidth="1"/>
    <col min="14861" max="14861" width="13.85546875" style="7" customWidth="1"/>
    <col min="14862" max="14862" width="16.140625" style="7" customWidth="1"/>
    <col min="14863" max="14863" width="8.85546875" style="7" customWidth="1"/>
    <col min="14864" max="14864" width="24.7109375" style="7" customWidth="1"/>
    <col min="14865" max="15105" width="9.140625" style="7"/>
    <col min="15106" max="15106" width="4" style="7" customWidth="1"/>
    <col min="15107" max="15107" width="18.42578125" style="7" customWidth="1"/>
    <col min="15108" max="15108" width="16" style="7" customWidth="1"/>
    <col min="15109" max="15109" width="22.28515625" style="7" customWidth="1"/>
    <col min="15110" max="15110" width="30.5703125" style="7" customWidth="1"/>
    <col min="15111" max="15111" width="16.28515625" style="7" customWidth="1"/>
    <col min="15112" max="15112" width="17" style="7" customWidth="1"/>
    <col min="15113" max="15113" width="4.85546875" style="7" customWidth="1"/>
    <col min="15114" max="15114" width="7.28515625" style="7" customWidth="1"/>
    <col min="15115" max="15115" width="9" style="7" customWidth="1"/>
    <col min="15116" max="15116" width="0" style="7" hidden="1" customWidth="1"/>
    <col min="15117" max="15117" width="13.85546875" style="7" customWidth="1"/>
    <col min="15118" max="15118" width="16.140625" style="7" customWidth="1"/>
    <col min="15119" max="15119" width="8.85546875" style="7" customWidth="1"/>
    <col min="15120" max="15120" width="24.7109375" style="7" customWidth="1"/>
    <col min="15121" max="15361" width="9.140625" style="7"/>
    <col min="15362" max="15362" width="4" style="7" customWidth="1"/>
    <col min="15363" max="15363" width="18.42578125" style="7" customWidth="1"/>
    <col min="15364" max="15364" width="16" style="7" customWidth="1"/>
    <col min="15365" max="15365" width="22.28515625" style="7" customWidth="1"/>
    <col min="15366" max="15366" width="30.5703125" style="7" customWidth="1"/>
    <col min="15367" max="15367" width="16.28515625" style="7" customWidth="1"/>
    <col min="15368" max="15368" width="17" style="7" customWidth="1"/>
    <col min="15369" max="15369" width="4.85546875" style="7" customWidth="1"/>
    <col min="15370" max="15370" width="7.28515625" style="7" customWidth="1"/>
    <col min="15371" max="15371" width="9" style="7" customWidth="1"/>
    <col min="15372" max="15372" width="0" style="7" hidden="1" customWidth="1"/>
    <col min="15373" max="15373" width="13.85546875" style="7" customWidth="1"/>
    <col min="15374" max="15374" width="16.140625" style="7" customWidth="1"/>
    <col min="15375" max="15375" width="8.85546875" style="7" customWidth="1"/>
    <col min="15376" max="15376" width="24.7109375" style="7" customWidth="1"/>
    <col min="15377" max="15617" width="9.140625" style="7"/>
    <col min="15618" max="15618" width="4" style="7" customWidth="1"/>
    <col min="15619" max="15619" width="18.42578125" style="7" customWidth="1"/>
    <col min="15620" max="15620" width="16" style="7" customWidth="1"/>
    <col min="15621" max="15621" width="22.28515625" style="7" customWidth="1"/>
    <col min="15622" max="15622" width="30.5703125" style="7" customWidth="1"/>
    <col min="15623" max="15623" width="16.28515625" style="7" customWidth="1"/>
    <col min="15624" max="15624" width="17" style="7" customWidth="1"/>
    <col min="15625" max="15625" width="4.85546875" style="7" customWidth="1"/>
    <col min="15626" max="15626" width="7.28515625" style="7" customWidth="1"/>
    <col min="15627" max="15627" width="9" style="7" customWidth="1"/>
    <col min="15628" max="15628" width="0" style="7" hidden="1" customWidth="1"/>
    <col min="15629" max="15629" width="13.85546875" style="7" customWidth="1"/>
    <col min="15630" max="15630" width="16.140625" style="7" customWidth="1"/>
    <col min="15631" max="15631" width="8.85546875" style="7" customWidth="1"/>
    <col min="15632" max="15632" width="24.7109375" style="7" customWidth="1"/>
    <col min="15633" max="15873" width="9.140625" style="7"/>
    <col min="15874" max="15874" width="4" style="7" customWidth="1"/>
    <col min="15875" max="15875" width="18.42578125" style="7" customWidth="1"/>
    <col min="15876" max="15876" width="16" style="7" customWidth="1"/>
    <col min="15877" max="15877" width="22.28515625" style="7" customWidth="1"/>
    <col min="15878" max="15878" width="30.5703125" style="7" customWidth="1"/>
    <col min="15879" max="15879" width="16.28515625" style="7" customWidth="1"/>
    <col min="15880" max="15880" width="17" style="7" customWidth="1"/>
    <col min="15881" max="15881" width="4.85546875" style="7" customWidth="1"/>
    <col min="15882" max="15882" width="7.28515625" style="7" customWidth="1"/>
    <col min="15883" max="15883" width="9" style="7" customWidth="1"/>
    <col min="15884" max="15884" width="0" style="7" hidden="1" customWidth="1"/>
    <col min="15885" max="15885" width="13.85546875" style="7" customWidth="1"/>
    <col min="15886" max="15886" width="16.140625" style="7" customWidth="1"/>
    <col min="15887" max="15887" width="8.85546875" style="7" customWidth="1"/>
    <col min="15888" max="15888" width="24.7109375" style="7" customWidth="1"/>
    <col min="15889" max="16129" width="9.140625" style="7"/>
    <col min="16130" max="16130" width="4" style="7" customWidth="1"/>
    <col min="16131" max="16131" width="18.42578125" style="7" customWidth="1"/>
    <col min="16132" max="16132" width="16" style="7" customWidth="1"/>
    <col min="16133" max="16133" width="22.28515625" style="7" customWidth="1"/>
    <col min="16134" max="16134" width="30.5703125" style="7" customWidth="1"/>
    <col min="16135" max="16135" width="16.28515625" style="7" customWidth="1"/>
    <col min="16136" max="16136" width="17" style="7" customWidth="1"/>
    <col min="16137" max="16137" width="4.85546875" style="7" customWidth="1"/>
    <col min="16138" max="16138" width="7.28515625" style="7" customWidth="1"/>
    <col min="16139" max="16139" width="9" style="7" customWidth="1"/>
    <col min="16140" max="16140" width="0" style="7" hidden="1" customWidth="1"/>
    <col min="16141" max="16141" width="13.85546875" style="7" customWidth="1"/>
    <col min="16142" max="16142" width="16.140625" style="7" customWidth="1"/>
    <col min="16143" max="16143" width="8.85546875" style="7" customWidth="1"/>
    <col min="16144" max="16144" width="24.7109375" style="7" customWidth="1"/>
    <col min="16145" max="16384" width="9.140625" style="7"/>
  </cols>
  <sheetData>
    <row r="1" spans="1:27" ht="24.75" customHeight="1" x14ac:dyDescent="0.2"/>
    <row r="2" spans="1:27" ht="38.25" x14ac:dyDescent="0.2">
      <c r="C2" s="66" t="s">
        <v>164</v>
      </c>
      <c r="D2" s="66"/>
    </row>
    <row r="4" spans="1:27" ht="15.75" customHeight="1" x14ac:dyDescent="0.2">
      <c r="A4" s="95" t="s">
        <v>65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27" ht="15.75" customHeight="1" x14ac:dyDescent="0.2">
      <c r="A5" s="90" t="s">
        <v>5</v>
      </c>
      <c r="B5" s="97" t="s">
        <v>5</v>
      </c>
      <c r="C5" s="96" t="s">
        <v>6</v>
      </c>
      <c r="D5" s="96" t="s">
        <v>7</v>
      </c>
      <c r="E5" s="96"/>
      <c r="F5" s="97"/>
      <c r="G5" s="96"/>
      <c r="H5" s="96"/>
      <c r="I5" s="96"/>
      <c r="J5" s="96"/>
      <c r="K5" s="96"/>
      <c r="L5" s="96"/>
      <c r="M5" s="98" t="s">
        <v>72</v>
      </c>
      <c r="N5" s="101" t="s">
        <v>8</v>
      </c>
      <c r="O5" s="104" t="s">
        <v>58</v>
      </c>
      <c r="P5" s="107" t="s">
        <v>9</v>
      </c>
      <c r="Q5" s="89" t="s">
        <v>149</v>
      </c>
    </row>
    <row r="6" spans="1:27" ht="25.5" customHeight="1" x14ac:dyDescent="0.2">
      <c r="A6" s="90"/>
      <c r="B6" s="126"/>
      <c r="C6" s="96"/>
      <c r="D6" s="96" t="s">
        <v>10</v>
      </c>
      <c r="E6" s="112" t="s">
        <v>145</v>
      </c>
      <c r="F6" s="131" t="s">
        <v>141</v>
      </c>
      <c r="G6" s="132"/>
      <c r="H6" s="110" t="s">
        <v>63</v>
      </c>
      <c r="I6" s="110" t="s">
        <v>64</v>
      </c>
      <c r="J6" s="96" t="s">
        <v>11</v>
      </c>
      <c r="K6" s="90" t="s">
        <v>146</v>
      </c>
      <c r="L6" s="90" t="s">
        <v>12</v>
      </c>
      <c r="M6" s="99"/>
      <c r="N6" s="102"/>
      <c r="O6" s="105"/>
      <c r="P6" s="108"/>
      <c r="Q6" s="89"/>
    </row>
    <row r="7" spans="1:27" ht="45" customHeight="1" x14ac:dyDescent="0.2">
      <c r="A7" s="90"/>
      <c r="B7" s="127"/>
      <c r="C7" s="96"/>
      <c r="D7" s="96"/>
      <c r="E7" s="112"/>
      <c r="F7" s="133"/>
      <c r="G7" s="134"/>
      <c r="H7" s="111"/>
      <c r="I7" s="111"/>
      <c r="J7" s="96"/>
      <c r="K7" s="90"/>
      <c r="L7" s="90"/>
      <c r="M7" s="100"/>
      <c r="N7" s="103"/>
      <c r="O7" s="106"/>
      <c r="P7" s="109"/>
      <c r="Q7" s="89"/>
      <c r="U7" s="37"/>
      <c r="V7" s="37"/>
      <c r="W7" s="37"/>
      <c r="X7" s="37"/>
      <c r="Y7" s="37"/>
      <c r="Z7" s="37"/>
      <c r="AA7" s="37"/>
    </row>
    <row r="8" spans="1:27" ht="13.5" customHeight="1" x14ac:dyDescent="0.2">
      <c r="A8" s="8">
        <v>1</v>
      </c>
      <c r="B8" s="62">
        <v>1</v>
      </c>
      <c r="C8" s="62">
        <v>2</v>
      </c>
      <c r="D8" s="62">
        <v>3</v>
      </c>
      <c r="E8" s="62">
        <v>4</v>
      </c>
      <c r="F8" s="135">
        <v>5</v>
      </c>
      <c r="G8" s="136"/>
      <c r="H8" s="63">
        <v>6</v>
      </c>
      <c r="I8" s="63">
        <v>7</v>
      </c>
      <c r="J8" s="62">
        <v>8</v>
      </c>
      <c r="K8" s="62">
        <v>9</v>
      </c>
      <c r="L8" s="62">
        <v>10</v>
      </c>
      <c r="M8" s="62">
        <v>11</v>
      </c>
      <c r="N8" s="64">
        <v>12</v>
      </c>
      <c r="O8" s="65">
        <v>13</v>
      </c>
      <c r="P8" s="76">
        <v>14</v>
      </c>
      <c r="Q8" s="82">
        <v>15</v>
      </c>
      <c r="U8" s="37"/>
      <c r="V8" s="37"/>
      <c r="W8" s="37"/>
      <c r="X8" s="37"/>
      <c r="Y8" s="37"/>
      <c r="Z8" s="37"/>
      <c r="AA8" s="37"/>
    </row>
    <row r="9" spans="1:27" ht="12.75" customHeight="1" x14ac:dyDescent="0.2">
      <c r="A9" s="118" t="s">
        <v>13</v>
      </c>
      <c r="B9" s="13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  <c r="Q9" s="82"/>
      <c r="U9" s="37"/>
      <c r="V9" s="37"/>
      <c r="W9" s="37"/>
      <c r="X9" s="37"/>
      <c r="Y9" s="37"/>
      <c r="Z9" s="37"/>
      <c r="AA9" s="37"/>
    </row>
    <row r="10" spans="1:27" ht="30" customHeight="1" x14ac:dyDescent="0.2">
      <c r="A10" s="40">
        <v>10</v>
      </c>
      <c r="B10" s="68">
        <v>1</v>
      </c>
      <c r="C10" s="138" t="s">
        <v>20</v>
      </c>
      <c r="D10" s="69" t="s">
        <v>19</v>
      </c>
      <c r="E10" s="70" t="s">
        <v>15</v>
      </c>
      <c r="F10" s="70"/>
      <c r="G10" s="70"/>
      <c r="H10" s="70"/>
      <c r="I10" s="70"/>
      <c r="J10" s="70" t="s">
        <v>14</v>
      </c>
      <c r="K10" s="69">
        <v>1</v>
      </c>
      <c r="L10" s="69">
        <v>0</v>
      </c>
      <c r="M10" s="71">
        <v>0</v>
      </c>
      <c r="N10" s="72">
        <f t="shared" ref="N10:N67" si="0">M10*L10</f>
        <v>0</v>
      </c>
      <c r="O10" s="73">
        <v>1.23</v>
      </c>
      <c r="P10" s="77">
        <f t="shared" ref="P10:P67" si="1">ROUND(N10*O10,2)</f>
        <v>0</v>
      </c>
      <c r="Q10" s="82">
        <v>2</v>
      </c>
      <c r="U10" s="37"/>
      <c r="V10" s="37"/>
      <c r="W10" s="46"/>
      <c r="X10" s="37"/>
      <c r="Y10" s="37"/>
      <c r="Z10" s="37"/>
      <c r="AA10" s="37"/>
    </row>
    <row r="11" spans="1:27" ht="30" customHeight="1" x14ac:dyDescent="0.2">
      <c r="A11" s="40">
        <v>11</v>
      </c>
      <c r="B11" s="74">
        <v>2</v>
      </c>
      <c r="C11" s="138"/>
      <c r="D11" s="69" t="s">
        <v>21</v>
      </c>
      <c r="E11" s="70" t="s">
        <v>150</v>
      </c>
      <c r="F11" s="70"/>
      <c r="G11" s="70"/>
      <c r="H11" s="70"/>
      <c r="I11" s="70"/>
      <c r="J11" s="70" t="s">
        <v>14</v>
      </c>
      <c r="K11" s="69">
        <v>1</v>
      </c>
      <c r="L11" s="69">
        <v>0</v>
      </c>
      <c r="M11" s="71">
        <v>0</v>
      </c>
      <c r="N11" s="72">
        <f t="shared" si="0"/>
        <v>0</v>
      </c>
      <c r="O11" s="73">
        <v>1.23</v>
      </c>
      <c r="P11" s="77">
        <f t="shared" si="1"/>
        <v>0</v>
      </c>
      <c r="Q11" s="82">
        <v>3</v>
      </c>
      <c r="U11" s="37"/>
      <c r="V11" s="37"/>
      <c r="W11" s="46"/>
      <c r="X11" s="37"/>
      <c r="Y11" s="37"/>
      <c r="Z11" s="37"/>
      <c r="AA11" s="37"/>
    </row>
    <row r="12" spans="1:27" ht="30" customHeight="1" x14ac:dyDescent="0.2">
      <c r="A12" s="40">
        <v>12</v>
      </c>
      <c r="B12" s="68">
        <v>3</v>
      </c>
      <c r="C12" s="138"/>
      <c r="D12" s="69" t="s">
        <v>50</v>
      </c>
      <c r="E12" s="70" t="s">
        <v>22</v>
      </c>
      <c r="F12" s="70"/>
      <c r="G12" s="70"/>
      <c r="H12" s="70"/>
      <c r="I12" s="70"/>
      <c r="J12" s="70" t="s">
        <v>14</v>
      </c>
      <c r="K12" s="69">
        <v>1</v>
      </c>
      <c r="L12" s="69">
        <v>0</v>
      </c>
      <c r="M12" s="71">
        <v>0</v>
      </c>
      <c r="N12" s="72">
        <f t="shared" si="0"/>
        <v>0</v>
      </c>
      <c r="O12" s="73">
        <v>1.23</v>
      </c>
      <c r="P12" s="77">
        <f t="shared" si="1"/>
        <v>0</v>
      </c>
      <c r="Q12" s="82">
        <v>1</v>
      </c>
      <c r="U12" s="37"/>
      <c r="V12" s="37"/>
      <c r="W12" s="46"/>
      <c r="X12" s="37"/>
      <c r="Y12" s="37"/>
      <c r="Z12" s="37"/>
      <c r="AA12" s="37"/>
    </row>
    <row r="13" spans="1:27" ht="30" customHeight="1" x14ac:dyDescent="0.2">
      <c r="A13" s="40">
        <v>13</v>
      </c>
      <c r="B13" s="74">
        <v>4</v>
      </c>
      <c r="C13" s="138"/>
      <c r="D13" s="69" t="s">
        <v>49</v>
      </c>
      <c r="E13" s="70" t="s">
        <v>23</v>
      </c>
      <c r="F13" s="70"/>
      <c r="G13" s="70"/>
      <c r="H13" s="70"/>
      <c r="I13" s="70"/>
      <c r="J13" s="70" t="s">
        <v>14</v>
      </c>
      <c r="K13" s="69">
        <v>1</v>
      </c>
      <c r="L13" s="69">
        <v>0</v>
      </c>
      <c r="M13" s="71">
        <v>0</v>
      </c>
      <c r="N13" s="72">
        <f t="shared" si="0"/>
        <v>0</v>
      </c>
      <c r="O13" s="73">
        <v>1.23</v>
      </c>
      <c r="P13" s="77">
        <f t="shared" si="1"/>
        <v>0</v>
      </c>
      <c r="Q13" s="82">
        <v>1</v>
      </c>
      <c r="U13" s="37"/>
      <c r="V13" s="37"/>
      <c r="W13" s="46"/>
      <c r="X13" s="37"/>
      <c r="Y13" s="37"/>
      <c r="Z13" s="37"/>
      <c r="AA13" s="37"/>
    </row>
    <row r="14" spans="1:27" s="37" customFormat="1" ht="30" customHeight="1" x14ac:dyDescent="0.2">
      <c r="A14" s="42">
        <v>14</v>
      </c>
      <c r="B14" s="68">
        <v>5</v>
      </c>
      <c r="C14" s="91" t="s">
        <v>24</v>
      </c>
      <c r="D14" s="52" t="s">
        <v>19</v>
      </c>
      <c r="E14" s="51" t="s">
        <v>31</v>
      </c>
      <c r="F14" s="51"/>
      <c r="G14" s="51"/>
      <c r="H14" s="11"/>
      <c r="I14" s="11"/>
      <c r="J14" s="51" t="s">
        <v>14</v>
      </c>
      <c r="K14" s="52">
        <v>1</v>
      </c>
      <c r="L14" s="67">
        <v>1</v>
      </c>
      <c r="M14" s="34">
        <v>0</v>
      </c>
      <c r="N14" s="10">
        <f t="shared" ref="N14:N21" si="2">M14*L14</f>
        <v>0</v>
      </c>
      <c r="O14" s="49">
        <v>1.23</v>
      </c>
      <c r="P14" s="78">
        <f t="shared" ref="P14:P21" si="3">ROUND(N14*O14,2)</f>
        <v>0</v>
      </c>
      <c r="Q14" s="82">
        <v>1</v>
      </c>
      <c r="W14" s="46"/>
    </row>
    <row r="15" spans="1:27" s="37" customFormat="1" ht="30" customHeight="1" x14ac:dyDescent="0.2">
      <c r="A15" s="43">
        <v>15</v>
      </c>
      <c r="B15" s="74">
        <v>6</v>
      </c>
      <c r="C15" s="92"/>
      <c r="D15" s="52" t="s">
        <v>25</v>
      </c>
      <c r="E15" s="51" t="s">
        <v>32</v>
      </c>
      <c r="F15" s="51"/>
      <c r="G15" s="51"/>
      <c r="H15" s="11"/>
      <c r="I15" s="11"/>
      <c r="J15" s="51" t="s">
        <v>14</v>
      </c>
      <c r="K15" s="52">
        <v>1</v>
      </c>
      <c r="L15" s="67">
        <v>1</v>
      </c>
      <c r="M15" s="34">
        <v>0</v>
      </c>
      <c r="N15" s="10">
        <f t="shared" si="2"/>
        <v>0</v>
      </c>
      <c r="O15" s="49">
        <v>1.23</v>
      </c>
      <c r="P15" s="78">
        <f t="shared" si="3"/>
        <v>0</v>
      </c>
      <c r="Q15" s="82"/>
      <c r="W15" s="46"/>
    </row>
    <row r="16" spans="1:27" s="37" customFormat="1" ht="30" customHeight="1" x14ac:dyDescent="0.2">
      <c r="A16" s="43">
        <v>16</v>
      </c>
      <c r="B16" s="68">
        <v>7</v>
      </c>
      <c r="C16" s="92"/>
      <c r="D16" s="52" t="s">
        <v>26</v>
      </c>
      <c r="E16" s="51" t="s">
        <v>33</v>
      </c>
      <c r="F16" s="51"/>
      <c r="G16" s="51"/>
      <c r="H16" s="11"/>
      <c r="I16" s="11"/>
      <c r="J16" s="51" t="s">
        <v>14</v>
      </c>
      <c r="K16" s="52">
        <v>1</v>
      </c>
      <c r="L16" s="67">
        <v>1</v>
      </c>
      <c r="M16" s="34">
        <v>0</v>
      </c>
      <c r="N16" s="10">
        <f t="shared" si="2"/>
        <v>0</v>
      </c>
      <c r="O16" s="49">
        <v>1.23</v>
      </c>
      <c r="P16" s="78">
        <f t="shared" si="3"/>
        <v>0</v>
      </c>
      <c r="Q16" s="82"/>
      <c r="W16" s="46"/>
    </row>
    <row r="17" spans="1:27" s="37" customFormat="1" ht="30" customHeight="1" x14ac:dyDescent="0.2">
      <c r="A17" s="43">
        <v>17</v>
      </c>
      <c r="B17" s="74">
        <v>8</v>
      </c>
      <c r="C17" s="92"/>
      <c r="D17" s="52" t="s">
        <v>27</v>
      </c>
      <c r="E17" s="51" t="s">
        <v>34</v>
      </c>
      <c r="F17" s="51"/>
      <c r="G17" s="51"/>
      <c r="H17" s="11"/>
      <c r="I17" s="11"/>
      <c r="J17" s="51" t="s">
        <v>14</v>
      </c>
      <c r="K17" s="52">
        <v>1</v>
      </c>
      <c r="L17" s="67">
        <v>1</v>
      </c>
      <c r="M17" s="34">
        <v>0</v>
      </c>
      <c r="N17" s="10">
        <f t="shared" si="2"/>
        <v>0</v>
      </c>
      <c r="O17" s="49">
        <v>1.23</v>
      </c>
      <c r="P17" s="78">
        <f t="shared" si="3"/>
        <v>0</v>
      </c>
      <c r="Q17" s="82"/>
      <c r="W17" s="46"/>
    </row>
    <row r="18" spans="1:27" s="37" customFormat="1" ht="30" customHeight="1" x14ac:dyDescent="0.2">
      <c r="A18" s="43">
        <v>18</v>
      </c>
      <c r="B18" s="68">
        <v>9</v>
      </c>
      <c r="C18" s="92"/>
      <c r="D18" s="52" t="s">
        <v>28</v>
      </c>
      <c r="E18" s="51" t="s">
        <v>35</v>
      </c>
      <c r="F18" s="51"/>
      <c r="G18" s="51"/>
      <c r="H18" s="11"/>
      <c r="I18" s="11"/>
      <c r="J18" s="51" t="s">
        <v>14</v>
      </c>
      <c r="K18" s="52">
        <v>1</v>
      </c>
      <c r="L18" s="67">
        <v>1</v>
      </c>
      <c r="M18" s="34">
        <v>0</v>
      </c>
      <c r="N18" s="10">
        <f t="shared" si="2"/>
        <v>0</v>
      </c>
      <c r="O18" s="49">
        <v>1.23</v>
      </c>
      <c r="P18" s="78">
        <f t="shared" si="3"/>
        <v>0</v>
      </c>
      <c r="Q18" s="82"/>
      <c r="W18" s="46"/>
    </row>
    <row r="19" spans="1:27" s="37" customFormat="1" ht="30" customHeight="1" x14ac:dyDescent="0.2">
      <c r="A19" s="43">
        <v>19</v>
      </c>
      <c r="B19" s="74">
        <v>10</v>
      </c>
      <c r="C19" s="92"/>
      <c r="D19" s="52" t="s">
        <v>29</v>
      </c>
      <c r="E19" s="51" t="s">
        <v>36</v>
      </c>
      <c r="F19" s="51"/>
      <c r="G19" s="51"/>
      <c r="H19" s="11"/>
      <c r="I19" s="11"/>
      <c r="J19" s="51" t="s">
        <v>14</v>
      </c>
      <c r="K19" s="52">
        <v>1</v>
      </c>
      <c r="L19" s="67">
        <v>3</v>
      </c>
      <c r="M19" s="34">
        <v>0</v>
      </c>
      <c r="N19" s="10">
        <f t="shared" si="2"/>
        <v>0</v>
      </c>
      <c r="O19" s="49">
        <v>1.23</v>
      </c>
      <c r="P19" s="78">
        <f t="shared" si="3"/>
        <v>0</v>
      </c>
      <c r="Q19" s="82"/>
      <c r="W19" s="46"/>
    </row>
    <row r="20" spans="1:27" s="37" customFormat="1" ht="30" customHeight="1" x14ac:dyDescent="0.2">
      <c r="A20" s="43"/>
      <c r="B20" s="68">
        <v>11</v>
      </c>
      <c r="C20" s="92"/>
      <c r="D20" s="52" t="s">
        <v>84</v>
      </c>
      <c r="E20" s="51" t="s">
        <v>85</v>
      </c>
      <c r="F20" s="51"/>
      <c r="G20" s="51"/>
      <c r="H20" s="11"/>
      <c r="I20" s="11"/>
      <c r="J20" s="51" t="s">
        <v>14</v>
      </c>
      <c r="K20" s="52">
        <v>1</v>
      </c>
      <c r="L20" s="67">
        <v>1</v>
      </c>
      <c r="M20" s="34">
        <v>0</v>
      </c>
      <c r="N20" s="10">
        <f t="shared" si="2"/>
        <v>0</v>
      </c>
      <c r="O20" s="49">
        <v>1.23</v>
      </c>
      <c r="P20" s="78">
        <f t="shared" si="3"/>
        <v>0</v>
      </c>
      <c r="Q20" s="82"/>
      <c r="W20" s="46"/>
    </row>
    <row r="21" spans="1:27" s="37" customFormat="1" ht="30" customHeight="1" x14ac:dyDescent="0.2">
      <c r="A21" s="41">
        <v>20</v>
      </c>
      <c r="B21" s="74">
        <v>12</v>
      </c>
      <c r="C21" s="93"/>
      <c r="D21" s="52" t="s">
        <v>30</v>
      </c>
      <c r="E21" s="51" t="s">
        <v>37</v>
      </c>
      <c r="F21" s="51"/>
      <c r="G21" s="51"/>
      <c r="H21" s="11"/>
      <c r="I21" s="11"/>
      <c r="J21" s="51" t="s">
        <v>14</v>
      </c>
      <c r="K21" s="52">
        <v>1</v>
      </c>
      <c r="L21" s="67">
        <v>1</v>
      </c>
      <c r="M21" s="34">
        <v>0</v>
      </c>
      <c r="N21" s="10">
        <f t="shared" si="2"/>
        <v>0</v>
      </c>
      <c r="O21" s="49">
        <v>1.23</v>
      </c>
      <c r="P21" s="78">
        <f t="shared" si="3"/>
        <v>0</v>
      </c>
      <c r="Q21" s="82"/>
      <c r="W21" s="46"/>
    </row>
    <row r="22" spans="1:27" ht="30" customHeight="1" x14ac:dyDescent="0.2">
      <c r="A22" s="42">
        <v>14</v>
      </c>
      <c r="B22" s="68">
        <v>13</v>
      </c>
      <c r="C22" s="139" t="s">
        <v>165</v>
      </c>
      <c r="D22" s="26" t="s">
        <v>19</v>
      </c>
      <c r="E22" s="9" t="s">
        <v>133</v>
      </c>
      <c r="F22" s="30"/>
      <c r="G22" s="30"/>
      <c r="H22" s="11"/>
      <c r="I22" s="11"/>
      <c r="J22" s="9" t="s">
        <v>14</v>
      </c>
      <c r="K22" s="22">
        <v>1</v>
      </c>
      <c r="L22" s="67">
        <v>1</v>
      </c>
      <c r="M22" s="34">
        <v>0</v>
      </c>
      <c r="N22" s="10">
        <f t="shared" si="0"/>
        <v>0</v>
      </c>
      <c r="O22" s="49">
        <v>1.23</v>
      </c>
      <c r="P22" s="78">
        <f t="shared" si="1"/>
        <v>0</v>
      </c>
      <c r="Q22" s="82">
        <v>1</v>
      </c>
      <c r="U22" s="37"/>
      <c r="V22" s="37"/>
      <c r="W22" s="46"/>
      <c r="X22" s="37"/>
      <c r="Y22" s="37"/>
      <c r="Z22" s="37"/>
      <c r="AA22" s="37"/>
    </row>
    <row r="23" spans="1:27" ht="30" customHeight="1" x14ac:dyDescent="0.2">
      <c r="A23" s="43">
        <v>15</v>
      </c>
      <c r="B23" s="74">
        <v>14</v>
      </c>
      <c r="C23" s="140"/>
      <c r="D23" s="26" t="s">
        <v>25</v>
      </c>
      <c r="E23" s="9" t="s">
        <v>134</v>
      </c>
      <c r="F23" s="30"/>
      <c r="G23" s="30"/>
      <c r="H23" s="11"/>
      <c r="I23" s="11"/>
      <c r="J23" s="9" t="s">
        <v>14</v>
      </c>
      <c r="K23" s="22">
        <v>1</v>
      </c>
      <c r="L23" s="67">
        <v>1</v>
      </c>
      <c r="M23" s="34">
        <v>0</v>
      </c>
      <c r="N23" s="10">
        <f t="shared" si="0"/>
        <v>0</v>
      </c>
      <c r="O23" s="49">
        <v>1.23</v>
      </c>
      <c r="P23" s="78">
        <f t="shared" si="1"/>
        <v>0</v>
      </c>
      <c r="Q23" s="82"/>
      <c r="U23" s="37"/>
      <c r="V23" s="37"/>
      <c r="W23" s="46"/>
      <c r="X23" s="37"/>
      <c r="Y23" s="37"/>
      <c r="Z23" s="37"/>
      <c r="AA23" s="37"/>
    </row>
    <row r="24" spans="1:27" ht="30" customHeight="1" x14ac:dyDescent="0.2">
      <c r="A24" s="43">
        <v>16</v>
      </c>
      <c r="B24" s="68">
        <v>15</v>
      </c>
      <c r="C24" s="140"/>
      <c r="D24" s="26" t="s">
        <v>26</v>
      </c>
      <c r="E24" s="9" t="s">
        <v>135</v>
      </c>
      <c r="F24" s="30"/>
      <c r="G24" s="30"/>
      <c r="H24" s="11"/>
      <c r="I24" s="11"/>
      <c r="J24" s="9" t="s">
        <v>14</v>
      </c>
      <c r="K24" s="22">
        <v>1</v>
      </c>
      <c r="L24" s="67">
        <v>1</v>
      </c>
      <c r="M24" s="34">
        <v>0</v>
      </c>
      <c r="N24" s="10">
        <f t="shared" si="0"/>
        <v>0</v>
      </c>
      <c r="O24" s="49">
        <v>1.23</v>
      </c>
      <c r="P24" s="78">
        <f t="shared" si="1"/>
        <v>0</v>
      </c>
      <c r="Q24" s="82"/>
      <c r="U24" s="37"/>
      <c r="V24" s="37"/>
      <c r="W24" s="46"/>
      <c r="X24" s="37"/>
      <c r="Y24" s="37"/>
      <c r="Z24" s="37"/>
      <c r="AA24" s="37"/>
    </row>
    <row r="25" spans="1:27" ht="30" customHeight="1" x14ac:dyDescent="0.2">
      <c r="A25" s="43">
        <v>17</v>
      </c>
      <c r="B25" s="74">
        <v>16</v>
      </c>
      <c r="C25" s="140"/>
      <c r="D25" s="26" t="s">
        <v>27</v>
      </c>
      <c r="E25" s="9" t="s">
        <v>136</v>
      </c>
      <c r="F25" s="30"/>
      <c r="G25" s="30"/>
      <c r="H25" s="11"/>
      <c r="I25" s="11"/>
      <c r="J25" s="9" t="s">
        <v>14</v>
      </c>
      <c r="K25" s="22">
        <v>1</v>
      </c>
      <c r="L25" s="67">
        <v>1</v>
      </c>
      <c r="M25" s="34">
        <v>0</v>
      </c>
      <c r="N25" s="10">
        <f t="shared" si="0"/>
        <v>0</v>
      </c>
      <c r="O25" s="49">
        <v>1.23</v>
      </c>
      <c r="P25" s="78">
        <f t="shared" si="1"/>
        <v>0</v>
      </c>
      <c r="Q25" s="82"/>
      <c r="U25" s="37"/>
      <c r="V25" s="37"/>
      <c r="W25" s="46"/>
      <c r="X25" s="37"/>
      <c r="Y25" s="37"/>
      <c r="Z25" s="37"/>
      <c r="AA25" s="37"/>
    </row>
    <row r="26" spans="1:27" ht="30" customHeight="1" x14ac:dyDescent="0.2">
      <c r="A26" s="43">
        <v>18</v>
      </c>
      <c r="B26" s="68">
        <v>17</v>
      </c>
      <c r="C26" s="140"/>
      <c r="D26" s="26" t="s">
        <v>126</v>
      </c>
      <c r="E26" s="9" t="s">
        <v>128</v>
      </c>
      <c r="F26" s="30"/>
      <c r="G26" s="30"/>
      <c r="H26" s="11"/>
      <c r="I26" s="11"/>
      <c r="J26" s="9" t="s">
        <v>14</v>
      </c>
      <c r="K26" s="22">
        <v>1</v>
      </c>
      <c r="L26" s="67">
        <v>1</v>
      </c>
      <c r="M26" s="34">
        <v>0</v>
      </c>
      <c r="N26" s="10">
        <f t="shared" si="0"/>
        <v>0</v>
      </c>
      <c r="O26" s="49">
        <v>1.23</v>
      </c>
      <c r="P26" s="78">
        <f t="shared" si="1"/>
        <v>0</v>
      </c>
      <c r="Q26" s="82"/>
      <c r="U26" s="37"/>
      <c r="V26" s="37"/>
      <c r="W26" s="46"/>
      <c r="X26" s="37"/>
      <c r="Y26" s="37"/>
      <c r="Z26" s="37"/>
      <c r="AA26" s="37"/>
    </row>
    <row r="27" spans="1:27" ht="30" customHeight="1" x14ac:dyDescent="0.2">
      <c r="A27" s="43">
        <v>19</v>
      </c>
      <c r="B27" s="74">
        <v>18</v>
      </c>
      <c r="C27" s="140"/>
      <c r="D27" s="26" t="s">
        <v>129</v>
      </c>
      <c r="E27" s="9" t="s">
        <v>130</v>
      </c>
      <c r="F27" s="30"/>
      <c r="G27" s="30"/>
      <c r="H27" s="11"/>
      <c r="I27" s="11"/>
      <c r="J27" s="9" t="s">
        <v>14</v>
      </c>
      <c r="K27" s="22">
        <v>1</v>
      </c>
      <c r="L27" s="67">
        <v>1</v>
      </c>
      <c r="M27" s="34">
        <v>0</v>
      </c>
      <c r="N27" s="10">
        <f t="shared" si="0"/>
        <v>0</v>
      </c>
      <c r="O27" s="49">
        <v>1.23</v>
      </c>
      <c r="P27" s="78">
        <f t="shared" si="1"/>
        <v>0</v>
      </c>
      <c r="Q27" s="82">
        <v>2</v>
      </c>
      <c r="U27" s="37"/>
      <c r="V27" s="37"/>
      <c r="W27" s="46"/>
      <c r="X27" s="37"/>
      <c r="Y27" s="37"/>
      <c r="Z27" s="37"/>
      <c r="AA27" s="37"/>
    </row>
    <row r="28" spans="1:27" ht="30" customHeight="1" x14ac:dyDescent="0.2">
      <c r="A28" s="43"/>
      <c r="B28" s="68">
        <v>19</v>
      </c>
      <c r="C28" s="140"/>
      <c r="D28" s="26" t="s">
        <v>131</v>
      </c>
      <c r="E28" s="25" t="s">
        <v>132</v>
      </c>
      <c r="F28" s="30"/>
      <c r="G28" s="30"/>
      <c r="H28" s="11"/>
      <c r="I28" s="11"/>
      <c r="J28" s="25" t="s">
        <v>14</v>
      </c>
      <c r="K28" s="24">
        <v>1</v>
      </c>
      <c r="L28" s="67">
        <v>1</v>
      </c>
      <c r="M28" s="34">
        <v>0</v>
      </c>
      <c r="N28" s="10">
        <f t="shared" si="0"/>
        <v>0</v>
      </c>
      <c r="O28" s="49">
        <v>1.23</v>
      </c>
      <c r="P28" s="78">
        <f t="shared" si="1"/>
        <v>0</v>
      </c>
      <c r="Q28" s="82"/>
      <c r="U28" s="37"/>
      <c r="V28" s="37"/>
      <c r="W28" s="46"/>
      <c r="X28" s="37"/>
      <c r="Y28" s="37"/>
      <c r="Z28" s="37"/>
      <c r="AA28" s="37"/>
    </row>
    <row r="29" spans="1:27" ht="30" customHeight="1" x14ac:dyDescent="0.2">
      <c r="A29" s="41">
        <v>20</v>
      </c>
      <c r="B29" s="74">
        <v>20</v>
      </c>
      <c r="C29" s="141"/>
      <c r="D29" s="26" t="s">
        <v>30</v>
      </c>
      <c r="E29" s="9" t="s">
        <v>127</v>
      </c>
      <c r="F29" s="30"/>
      <c r="G29" s="30"/>
      <c r="H29" s="11"/>
      <c r="I29" s="11"/>
      <c r="J29" s="9" t="s">
        <v>14</v>
      </c>
      <c r="K29" s="22">
        <v>1</v>
      </c>
      <c r="L29" s="67">
        <v>1</v>
      </c>
      <c r="M29" s="34">
        <v>0</v>
      </c>
      <c r="N29" s="10">
        <f t="shared" si="0"/>
        <v>0</v>
      </c>
      <c r="O29" s="49">
        <v>1.23</v>
      </c>
      <c r="P29" s="78">
        <f t="shared" si="1"/>
        <v>0</v>
      </c>
      <c r="Q29" s="82"/>
      <c r="U29" s="37"/>
      <c r="V29" s="37"/>
      <c r="W29" s="46"/>
      <c r="X29" s="37"/>
      <c r="Y29" s="37"/>
      <c r="Z29" s="37"/>
      <c r="AA29" s="37"/>
    </row>
    <row r="30" spans="1:27" ht="30" customHeight="1" x14ac:dyDescent="0.2">
      <c r="A30" s="42">
        <v>21</v>
      </c>
      <c r="B30" s="68">
        <v>21</v>
      </c>
      <c r="C30" s="113" t="s">
        <v>110</v>
      </c>
      <c r="D30" s="26" t="s">
        <v>19</v>
      </c>
      <c r="E30" s="30">
        <v>44844616</v>
      </c>
      <c r="F30" s="33"/>
      <c r="G30" s="33"/>
      <c r="H30" s="11"/>
      <c r="I30" s="11"/>
      <c r="J30" s="30" t="s">
        <v>14</v>
      </c>
      <c r="K30" s="26">
        <v>1</v>
      </c>
      <c r="L30" s="67">
        <v>1</v>
      </c>
      <c r="M30" s="34">
        <v>0</v>
      </c>
      <c r="N30" s="10">
        <f t="shared" ref="N30:N41" si="4">M30*L30</f>
        <v>0</v>
      </c>
      <c r="O30" s="49">
        <v>1.23</v>
      </c>
      <c r="P30" s="78">
        <f t="shared" ref="P30:P41" si="5">ROUND(N30*O30,2)</f>
        <v>0</v>
      </c>
      <c r="Q30" s="82">
        <v>1</v>
      </c>
      <c r="U30" s="37"/>
      <c r="V30" s="37"/>
      <c r="W30" s="46"/>
      <c r="X30" s="37"/>
      <c r="Y30" s="37"/>
      <c r="Z30" s="37"/>
      <c r="AA30" s="37"/>
    </row>
    <row r="31" spans="1:27" ht="30" customHeight="1" x14ac:dyDescent="0.2">
      <c r="A31" s="43">
        <v>22</v>
      </c>
      <c r="B31" s="74">
        <v>22</v>
      </c>
      <c r="C31" s="113"/>
      <c r="D31" s="26" t="s">
        <v>21</v>
      </c>
      <c r="E31" s="30" t="s">
        <v>80</v>
      </c>
      <c r="F31" s="33"/>
      <c r="G31" s="33"/>
      <c r="H31" s="11"/>
      <c r="I31" s="11"/>
      <c r="J31" s="30" t="s">
        <v>14</v>
      </c>
      <c r="K31" s="26">
        <v>1</v>
      </c>
      <c r="L31" s="67">
        <v>3</v>
      </c>
      <c r="M31" s="34">
        <v>0</v>
      </c>
      <c r="N31" s="10">
        <f t="shared" si="4"/>
        <v>0</v>
      </c>
      <c r="O31" s="49">
        <v>1.23</v>
      </c>
      <c r="P31" s="78">
        <f t="shared" si="5"/>
        <v>0</v>
      </c>
      <c r="Q31" s="82"/>
      <c r="U31" s="37"/>
      <c r="V31" s="37"/>
      <c r="W31" s="46"/>
      <c r="X31" s="37"/>
      <c r="Y31" s="37"/>
      <c r="Z31" s="37"/>
      <c r="AA31" s="37"/>
    </row>
    <row r="32" spans="1:27" ht="30" customHeight="1" x14ac:dyDescent="0.2">
      <c r="A32" s="43"/>
      <c r="B32" s="68">
        <v>23</v>
      </c>
      <c r="C32" s="113"/>
      <c r="D32" s="26" t="s">
        <v>28</v>
      </c>
      <c r="E32" s="30">
        <v>44844408</v>
      </c>
      <c r="F32" s="30"/>
      <c r="G32" s="30"/>
      <c r="H32" s="11"/>
      <c r="I32" s="11"/>
      <c r="J32" s="55" t="s">
        <v>14</v>
      </c>
      <c r="K32" s="26">
        <v>1</v>
      </c>
      <c r="L32" s="67">
        <v>1</v>
      </c>
      <c r="M32" s="34">
        <v>0</v>
      </c>
      <c r="N32" s="10">
        <f t="shared" si="4"/>
        <v>0</v>
      </c>
      <c r="O32" s="49">
        <v>1.23</v>
      </c>
      <c r="P32" s="78">
        <f t="shared" si="5"/>
        <v>0</v>
      </c>
      <c r="Q32" s="82"/>
      <c r="U32" s="37"/>
      <c r="V32" s="37"/>
      <c r="W32" s="46"/>
      <c r="X32" s="37"/>
      <c r="Y32" s="37"/>
      <c r="Z32" s="37"/>
      <c r="AA32" s="37"/>
    </row>
    <row r="33" spans="1:27" ht="30" customHeight="1" x14ac:dyDescent="0.2">
      <c r="A33" s="43"/>
      <c r="B33" s="74">
        <v>24</v>
      </c>
      <c r="C33" s="113"/>
      <c r="D33" s="26" t="s">
        <v>29</v>
      </c>
      <c r="E33" s="30" t="s">
        <v>81</v>
      </c>
      <c r="F33" s="30"/>
      <c r="G33" s="30"/>
      <c r="H33" s="11"/>
      <c r="I33" s="11"/>
      <c r="J33" s="55" t="s">
        <v>14</v>
      </c>
      <c r="K33" s="26">
        <v>1</v>
      </c>
      <c r="L33" s="67">
        <v>3</v>
      </c>
      <c r="M33" s="34">
        <v>0</v>
      </c>
      <c r="N33" s="10">
        <f t="shared" si="4"/>
        <v>0</v>
      </c>
      <c r="O33" s="49">
        <v>1.23</v>
      </c>
      <c r="P33" s="78">
        <f t="shared" si="5"/>
        <v>0</v>
      </c>
      <c r="Q33" s="82"/>
      <c r="U33" s="37"/>
      <c r="V33" s="37"/>
      <c r="W33" s="46"/>
      <c r="X33" s="37"/>
      <c r="Y33" s="37"/>
      <c r="Z33" s="37"/>
      <c r="AA33" s="37"/>
    </row>
    <row r="34" spans="1:27" ht="30" customHeight="1" x14ac:dyDescent="0.2">
      <c r="A34" s="43"/>
      <c r="B34" s="68">
        <v>25</v>
      </c>
      <c r="C34" s="113"/>
      <c r="D34" s="26" t="s">
        <v>82</v>
      </c>
      <c r="E34" s="30">
        <v>44848806</v>
      </c>
      <c r="F34" s="30"/>
      <c r="G34" s="30"/>
      <c r="H34" s="11"/>
      <c r="I34" s="11"/>
      <c r="J34" s="55" t="s">
        <v>14</v>
      </c>
      <c r="K34" s="26">
        <v>1</v>
      </c>
      <c r="L34" s="67">
        <v>1</v>
      </c>
      <c r="M34" s="34">
        <v>0</v>
      </c>
      <c r="N34" s="10">
        <f t="shared" si="4"/>
        <v>0</v>
      </c>
      <c r="O34" s="49">
        <v>1.23</v>
      </c>
      <c r="P34" s="78">
        <f t="shared" si="5"/>
        <v>0</v>
      </c>
      <c r="Q34" s="82"/>
      <c r="U34" s="37"/>
      <c r="V34" s="37"/>
      <c r="W34" s="46"/>
      <c r="X34" s="37"/>
      <c r="Y34" s="37"/>
      <c r="Z34" s="37"/>
      <c r="AA34" s="37"/>
    </row>
    <row r="35" spans="1:27" ht="30" customHeight="1" x14ac:dyDescent="0.2">
      <c r="A35" s="41"/>
      <c r="B35" s="74">
        <v>26</v>
      </c>
      <c r="C35" s="113"/>
      <c r="D35" s="26" t="s">
        <v>83</v>
      </c>
      <c r="E35" s="30">
        <v>44846204</v>
      </c>
      <c r="F35" s="30"/>
      <c r="G35" s="30"/>
      <c r="H35" s="11"/>
      <c r="I35" s="11"/>
      <c r="J35" s="55" t="s">
        <v>14</v>
      </c>
      <c r="K35" s="26">
        <v>1</v>
      </c>
      <c r="L35" s="67">
        <v>1</v>
      </c>
      <c r="M35" s="34">
        <v>0</v>
      </c>
      <c r="N35" s="10">
        <f t="shared" si="4"/>
        <v>0</v>
      </c>
      <c r="O35" s="49">
        <v>1.23</v>
      </c>
      <c r="P35" s="78">
        <f t="shared" si="5"/>
        <v>0</v>
      </c>
      <c r="Q35" s="82"/>
      <c r="U35" s="37"/>
      <c r="V35" s="37"/>
      <c r="W35" s="46"/>
      <c r="X35" s="37"/>
      <c r="Y35" s="37"/>
      <c r="Z35" s="37"/>
      <c r="AA35" s="37"/>
    </row>
    <row r="36" spans="1:27" ht="30" customHeight="1" x14ac:dyDescent="0.2">
      <c r="A36" s="41">
        <v>21</v>
      </c>
      <c r="B36" s="68">
        <v>27</v>
      </c>
      <c r="C36" s="94" t="s">
        <v>166</v>
      </c>
      <c r="D36" s="26" t="s">
        <v>19</v>
      </c>
      <c r="E36" s="30">
        <v>46471104</v>
      </c>
      <c r="F36" s="30"/>
      <c r="G36" s="30"/>
      <c r="H36" s="11"/>
      <c r="I36" s="11"/>
      <c r="J36" s="55" t="s">
        <v>14</v>
      </c>
      <c r="K36" s="26">
        <v>1</v>
      </c>
      <c r="L36" s="67">
        <v>1</v>
      </c>
      <c r="M36" s="34">
        <v>0</v>
      </c>
      <c r="N36" s="10">
        <f t="shared" si="4"/>
        <v>0</v>
      </c>
      <c r="O36" s="49">
        <v>1.23</v>
      </c>
      <c r="P36" s="78">
        <f t="shared" si="5"/>
        <v>0</v>
      </c>
      <c r="Q36" s="82">
        <v>1</v>
      </c>
      <c r="U36" s="37"/>
      <c r="V36" s="37"/>
      <c r="W36" s="46"/>
      <c r="X36" s="37"/>
      <c r="Y36" s="37"/>
      <c r="Z36" s="37"/>
      <c r="AA36" s="37"/>
    </row>
    <row r="37" spans="1:27" ht="30" customHeight="1" x14ac:dyDescent="0.2">
      <c r="A37" s="40">
        <v>22</v>
      </c>
      <c r="B37" s="74">
        <v>28</v>
      </c>
      <c r="C37" s="94"/>
      <c r="D37" s="26" t="s">
        <v>21</v>
      </c>
      <c r="E37" s="30" t="s">
        <v>98</v>
      </c>
      <c r="F37" s="30"/>
      <c r="G37" s="30"/>
      <c r="H37" s="11"/>
      <c r="I37" s="11"/>
      <c r="J37" s="55" t="s">
        <v>14</v>
      </c>
      <c r="K37" s="26">
        <v>1</v>
      </c>
      <c r="L37" s="67">
        <v>3</v>
      </c>
      <c r="M37" s="34">
        <v>0</v>
      </c>
      <c r="N37" s="10">
        <f t="shared" si="4"/>
        <v>0</v>
      </c>
      <c r="O37" s="49">
        <v>1.23</v>
      </c>
      <c r="P37" s="78">
        <f t="shared" si="5"/>
        <v>0</v>
      </c>
      <c r="Q37" s="82">
        <v>3</v>
      </c>
      <c r="U37" s="37"/>
      <c r="V37" s="37"/>
      <c r="W37" s="46"/>
      <c r="X37" s="37"/>
      <c r="Y37" s="37"/>
      <c r="Z37" s="37"/>
      <c r="AA37" s="37"/>
    </row>
    <row r="38" spans="1:27" ht="30" customHeight="1" x14ac:dyDescent="0.2">
      <c r="A38" s="40"/>
      <c r="B38" s="68">
        <v>29</v>
      </c>
      <c r="C38" s="94"/>
      <c r="D38" s="26" t="s">
        <v>28</v>
      </c>
      <c r="E38" s="30">
        <v>46438004</v>
      </c>
      <c r="F38" s="30"/>
      <c r="G38" s="30"/>
      <c r="H38" s="11"/>
      <c r="I38" s="11"/>
      <c r="J38" s="55" t="s">
        <v>14</v>
      </c>
      <c r="K38" s="26">
        <v>1</v>
      </c>
      <c r="L38" s="67">
        <v>1</v>
      </c>
      <c r="M38" s="34">
        <v>0</v>
      </c>
      <c r="N38" s="10">
        <f t="shared" si="4"/>
        <v>0</v>
      </c>
      <c r="O38" s="49">
        <v>1.23</v>
      </c>
      <c r="P38" s="78">
        <f t="shared" si="5"/>
        <v>0</v>
      </c>
      <c r="Q38" s="82"/>
      <c r="U38" s="37"/>
      <c r="V38" s="37"/>
      <c r="W38" s="46"/>
      <c r="X38" s="37"/>
      <c r="Y38" s="37"/>
      <c r="Z38" s="37"/>
      <c r="AA38" s="37"/>
    </row>
    <row r="39" spans="1:27" ht="30" customHeight="1" x14ac:dyDescent="0.2">
      <c r="A39" s="40"/>
      <c r="B39" s="74">
        <v>30</v>
      </c>
      <c r="C39" s="94"/>
      <c r="D39" s="26" t="s">
        <v>29</v>
      </c>
      <c r="E39" s="30" t="s">
        <v>99</v>
      </c>
      <c r="F39" s="30"/>
      <c r="G39" s="30"/>
      <c r="H39" s="11"/>
      <c r="I39" s="11"/>
      <c r="J39" s="55" t="s">
        <v>14</v>
      </c>
      <c r="K39" s="26">
        <v>1</v>
      </c>
      <c r="L39" s="67">
        <v>1</v>
      </c>
      <c r="M39" s="34">
        <v>0</v>
      </c>
      <c r="N39" s="10">
        <f t="shared" si="4"/>
        <v>0</v>
      </c>
      <c r="O39" s="49">
        <v>1.23</v>
      </c>
      <c r="P39" s="78">
        <f t="shared" si="5"/>
        <v>0</v>
      </c>
      <c r="Q39" s="82">
        <v>2</v>
      </c>
      <c r="U39" s="37"/>
      <c r="V39" s="37"/>
      <c r="W39" s="46"/>
      <c r="X39" s="37"/>
      <c r="Y39" s="37"/>
      <c r="Z39" s="37"/>
      <c r="AA39" s="37"/>
    </row>
    <row r="40" spans="1:27" ht="30" customHeight="1" x14ac:dyDescent="0.2">
      <c r="A40" s="40"/>
      <c r="B40" s="68">
        <v>31</v>
      </c>
      <c r="C40" s="94"/>
      <c r="D40" s="26" t="s">
        <v>82</v>
      </c>
      <c r="E40" s="30">
        <v>44848805</v>
      </c>
      <c r="F40" s="30"/>
      <c r="G40" s="30"/>
      <c r="H40" s="11"/>
      <c r="I40" s="11"/>
      <c r="J40" s="55" t="s">
        <v>14</v>
      </c>
      <c r="K40" s="26">
        <v>1</v>
      </c>
      <c r="L40" s="67">
        <v>1</v>
      </c>
      <c r="M40" s="34">
        <v>0</v>
      </c>
      <c r="N40" s="10">
        <f t="shared" si="4"/>
        <v>0</v>
      </c>
      <c r="O40" s="49">
        <v>1.23</v>
      </c>
      <c r="P40" s="78">
        <f t="shared" si="5"/>
        <v>0</v>
      </c>
      <c r="Q40" s="82"/>
      <c r="U40" s="37"/>
      <c r="V40" s="37"/>
      <c r="W40" s="46"/>
      <c r="X40" s="37"/>
      <c r="Y40" s="37"/>
      <c r="Z40" s="37"/>
      <c r="AA40" s="37"/>
    </row>
    <row r="41" spans="1:27" ht="30" customHeight="1" x14ac:dyDescent="0.2">
      <c r="A41" s="40"/>
      <c r="B41" s="74">
        <v>32</v>
      </c>
      <c r="C41" s="94"/>
      <c r="D41" s="26" t="s">
        <v>83</v>
      </c>
      <c r="E41" s="30">
        <v>44846204</v>
      </c>
      <c r="F41" s="30"/>
      <c r="G41" s="30"/>
      <c r="H41" s="11"/>
      <c r="I41" s="11"/>
      <c r="J41" s="55" t="s">
        <v>14</v>
      </c>
      <c r="K41" s="26">
        <v>1</v>
      </c>
      <c r="L41" s="67">
        <v>1</v>
      </c>
      <c r="M41" s="34">
        <v>0</v>
      </c>
      <c r="N41" s="10">
        <f t="shared" si="4"/>
        <v>0</v>
      </c>
      <c r="O41" s="49">
        <v>1.23</v>
      </c>
      <c r="P41" s="78">
        <f t="shared" si="5"/>
        <v>0</v>
      </c>
      <c r="Q41" s="82"/>
      <c r="U41" s="37"/>
      <c r="V41" s="37"/>
      <c r="W41" s="46"/>
      <c r="X41" s="37"/>
      <c r="Y41" s="37"/>
      <c r="Z41" s="37"/>
      <c r="AA41" s="37"/>
    </row>
    <row r="42" spans="1:27" ht="30" customHeight="1" x14ac:dyDescent="0.2">
      <c r="A42" s="40">
        <v>21</v>
      </c>
      <c r="B42" s="68">
        <v>33</v>
      </c>
      <c r="C42" s="94" t="s">
        <v>167</v>
      </c>
      <c r="D42" s="26" t="s">
        <v>19</v>
      </c>
      <c r="E42" s="9">
        <v>46861308</v>
      </c>
      <c r="F42" s="30"/>
      <c r="G42" s="30"/>
      <c r="H42" s="11"/>
      <c r="I42" s="11"/>
      <c r="J42" s="55" t="s">
        <v>14</v>
      </c>
      <c r="K42" s="22">
        <v>1</v>
      </c>
      <c r="L42" s="67">
        <v>1</v>
      </c>
      <c r="M42" s="34">
        <v>0</v>
      </c>
      <c r="N42" s="10">
        <f t="shared" si="0"/>
        <v>0</v>
      </c>
      <c r="O42" s="49">
        <v>1.23</v>
      </c>
      <c r="P42" s="78">
        <f t="shared" si="1"/>
        <v>0</v>
      </c>
      <c r="Q42" s="82"/>
      <c r="U42" s="37"/>
      <c r="V42" s="37"/>
      <c r="W42" s="46"/>
      <c r="X42" s="37"/>
      <c r="Y42" s="37"/>
      <c r="Z42" s="37"/>
      <c r="AA42" s="37"/>
    </row>
    <row r="43" spans="1:27" ht="30" customHeight="1" x14ac:dyDescent="0.2">
      <c r="A43" s="40">
        <v>22</v>
      </c>
      <c r="B43" s="74">
        <v>34</v>
      </c>
      <c r="C43" s="94"/>
      <c r="D43" s="26" t="s">
        <v>21</v>
      </c>
      <c r="E43" s="28" t="s">
        <v>120</v>
      </c>
      <c r="F43" s="30"/>
      <c r="G43" s="30"/>
      <c r="H43" s="11"/>
      <c r="I43" s="11"/>
      <c r="J43" s="55" t="s">
        <v>14</v>
      </c>
      <c r="K43" s="22">
        <v>1</v>
      </c>
      <c r="L43" s="67">
        <v>3</v>
      </c>
      <c r="M43" s="34">
        <v>0</v>
      </c>
      <c r="N43" s="10">
        <f t="shared" si="0"/>
        <v>0</v>
      </c>
      <c r="O43" s="49">
        <v>1.23</v>
      </c>
      <c r="P43" s="78">
        <f t="shared" si="1"/>
        <v>0</v>
      </c>
      <c r="Q43" s="82"/>
      <c r="U43" s="37"/>
      <c r="V43" s="37"/>
      <c r="W43" s="46"/>
      <c r="X43" s="37"/>
      <c r="Y43" s="37"/>
      <c r="Z43" s="37"/>
      <c r="AA43" s="37"/>
    </row>
    <row r="44" spans="1:27" ht="30" customHeight="1" x14ac:dyDescent="0.2">
      <c r="A44" s="40"/>
      <c r="B44" s="68">
        <v>35</v>
      </c>
      <c r="C44" s="94"/>
      <c r="D44" s="26" t="s">
        <v>28</v>
      </c>
      <c r="E44" s="28">
        <v>46857508</v>
      </c>
      <c r="F44" s="30"/>
      <c r="G44" s="30"/>
      <c r="H44" s="11"/>
      <c r="I44" s="11"/>
      <c r="J44" s="55" t="s">
        <v>14</v>
      </c>
      <c r="K44" s="22">
        <v>1</v>
      </c>
      <c r="L44" s="67">
        <v>1</v>
      </c>
      <c r="M44" s="34">
        <v>0</v>
      </c>
      <c r="N44" s="10">
        <f t="shared" si="0"/>
        <v>0</v>
      </c>
      <c r="O44" s="49">
        <v>1.23</v>
      </c>
      <c r="P44" s="78">
        <f t="shared" si="1"/>
        <v>0</v>
      </c>
      <c r="Q44" s="82"/>
      <c r="U44" s="37"/>
      <c r="V44" s="37"/>
      <c r="W44" s="46"/>
      <c r="X44" s="37"/>
      <c r="Y44" s="37"/>
      <c r="Z44" s="37"/>
      <c r="AA44" s="37"/>
    </row>
    <row r="45" spans="1:27" ht="30" customHeight="1" x14ac:dyDescent="0.2">
      <c r="A45" s="40"/>
      <c r="B45" s="74">
        <v>36</v>
      </c>
      <c r="C45" s="94"/>
      <c r="D45" s="26" t="s">
        <v>29</v>
      </c>
      <c r="E45" s="28" t="s">
        <v>121</v>
      </c>
      <c r="F45" s="30"/>
      <c r="G45" s="30"/>
      <c r="H45" s="11"/>
      <c r="I45" s="11"/>
      <c r="J45" s="55" t="s">
        <v>14</v>
      </c>
      <c r="K45" s="22">
        <v>1</v>
      </c>
      <c r="L45" s="67">
        <v>3</v>
      </c>
      <c r="M45" s="34">
        <v>0</v>
      </c>
      <c r="N45" s="10">
        <f t="shared" si="0"/>
        <v>0</v>
      </c>
      <c r="O45" s="49">
        <v>1.23</v>
      </c>
      <c r="P45" s="78">
        <f t="shared" si="1"/>
        <v>0</v>
      </c>
      <c r="Q45" s="82"/>
      <c r="U45" s="37"/>
      <c r="V45" s="37"/>
      <c r="W45" s="46"/>
      <c r="X45" s="37"/>
      <c r="Y45" s="37"/>
      <c r="Z45" s="37"/>
      <c r="AA45" s="37"/>
    </row>
    <row r="46" spans="1:27" ht="30" customHeight="1" x14ac:dyDescent="0.2">
      <c r="A46" s="40"/>
      <c r="B46" s="68">
        <v>37</v>
      </c>
      <c r="C46" s="94"/>
      <c r="D46" s="26" t="s">
        <v>82</v>
      </c>
      <c r="E46" s="28">
        <v>47219604</v>
      </c>
      <c r="F46" s="30"/>
      <c r="G46" s="30"/>
      <c r="H46" s="11"/>
      <c r="I46" s="11"/>
      <c r="J46" s="55" t="s">
        <v>14</v>
      </c>
      <c r="K46" s="22">
        <v>1</v>
      </c>
      <c r="L46" s="67">
        <v>1</v>
      </c>
      <c r="M46" s="34">
        <v>0</v>
      </c>
      <c r="N46" s="10">
        <f t="shared" si="0"/>
        <v>0</v>
      </c>
      <c r="O46" s="49">
        <v>1.23</v>
      </c>
      <c r="P46" s="78">
        <f t="shared" si="1"/>
        <v>0</v>
      </c>
      <c r="Q46" s="82"/>
      <c r="U46" s="37"/>
      <c r="V46" s="37"/>
      <c r="W46" s="46"/>
      <c r="X46" s="37"/>
      <c r="Y46" s="37"/>
      <c r="Z46" s="37"/>
      <c r="AA46" s="37"/>
    </row>
    <row r="47" spans="1:27" ht="30" customHeight="1" x14ac:dyDescent="0.2">
      <c r="A47" s="40"/>
      <c r="B47" s="74">
        <v>38</v>
      </c>
      <c r="C47" s="94"/>
      <c r="D47" s="26" t="s">
        <v>83</v>
      </c>
      <c r="E47" s="28">
        <v>47074503</v>
      </c>
      <c r="F47" s="30"/>
      <c r="G47" s="30"/>
      <c r="H47" s="11"/>
      <c r="I47" s="11"/>
      <c r="J47" s="55" t="s">
        <v>14</v>
      </c>
      <c r="K47" s="22">
        <v>1</v>
      </c>
      <c r="L47" s="67">
        <v>1</v>
      </c>
      <c r="M47" s="34">
        <v>0</v>
      </c>
      <c r="N47" s="10">
        <f t="shared" si="0"/>
        <v>0</v>
      </c>
      <c r="O47" s="49">
        <v>1.23</v>
      </c>
      <c r="P47" s="78">
        <f t="shared" si="1"/>
        <v>0</v>
      </c>
      <c r="Q47" s="82"/>
      <c r="U47" s="37"/>
      <c r="V47" s="37"/>
      <c r="W47" s="46"/>
      <c r="X47" s="37"/>
      <c r="Y47" s="37"/>
      <c r="Z47" s="37"/>
      <c r="AA47" s="37"/>
    </row>
    <row r="48" spans="1:27" ht="30" customHeight="1" x14ac:dyDescent="0.2">
      <c r="A48" s="42">
        <v>23</v>
      </c>
      <c r="B48" s="68">
        <v>39</v>
      </c>
      <c r="C48" s="113" t="s">
        <v>106</v>
      </c>
      <c r="D48" s="26" t="s">
        <v>19</v>
      </c>
      <c r="E48" s="28" t="s">
        <v>53</v>
      </c>
      <c r="F48" s="30"/>
      <c r="G48" s="30"/>
      <c r="H48" s="11"/>
      <c r="I48" s="11"/>
      <c r="J48" s="55" t="s">
        <v>14</v>
      </c>
      <c r="K48" s="22">
        <v>1</v>
      </c>
      <c r="L48" s="67">
        <v>1</v>
      </c>
      <c r="M48" s="34">
        <v>0</v>
      </c>
      <c r="N48" s="10">
        <f t="shared" si="0"/>
        <v>0</v>
      </c>
      <c r="O48" s="49">
        <v>1.23</v>
      </c>
      <c r="P48" s="78">
        <f t="shared" si="1"/>
        <v>0</v>
      </c>
      <c r="Q48" s="82"/>
      <c r="U48" s="37"/>
      <c r="V48" s="37"/>
      <c r="W48" s="46"/>
      <c r="X48" s="37"/>
      <c r="Y48" s="37"/>
      <c r="Z48" s="37"/>
      <c r="AA48" s="37"/>
    </row>
    <row r="49" spans="1:27" ht="30" customHeight="1" x14ac:dyDescent="0.2">
      <c r="A49" s="43">
        <v>24</v>
      </c>
      <c r="B49" s="74">
        <v>40</v>
      </c>
      <c r="C49" s="113"/>
      <c r="D49" s="26" t="s">
        <v>21</v>
      </c>
      <c r="E49" s="28" t="s">
        <v>151</v>
      </c>
      <c r="F49" s="30"/>
      <c r="G49" s="30"/>
      <c r="H49" s="11"/>
      <c r="I49" s="11"/>
      <c r="J49" s="55" t="s">
        <v>14</v>
      </c>
      <c r="K49" s="22">
        <v>1</v>
      </c>
      <c r="L49" s="67">
        <v>3</v>
      </c>
      <c r="M49" s="34">
        <v>0</v>
      </c>
      <c r="N49" s="10">
        <f t="shared" si="0"/>
        <v>0</v>
      </c>
      <c r="O49" s="49">
        <v>1.23</v>
      </c>
      <c r="P49" s="78">
        <f t="shared" si="1"/>
        <v>0</v>
      </c>
      <c r="Q49" s="82"/>
      <c r="U49" s="37"/>
      <c r="V49" s="37"/>
      <c r="W49" s="46"/>
      <c r="X49" s="37"/>
      <c r="Y49" s="37"/>
      <c r="Z49" s="37"/>
      <c r="AA49" s="37"/>
    </row>
    <row r="50" spans="1:27" ht="30" customHeight="1" x14ac:dyDescent="0.2">
      <c r="A50" s="43">
        <v>25</v>
      </c>
      <c r="B50" s="68">
        <v>41</v>
      </c>
      <c r="C50" s="113"/>
      <c r="D50" s="26" t="s">
        <v>50</v>
      </c>
      <c r="E50" s="28" t="s">
        <v>54</v>
      </c>
      <c r="F50" s="30"/>
      <c r="G50" s="30"/>
      <c r="H50" s="11"/>
      <c r="I50" s="11"/>
      <c r="J50" s="55" t="s">
        <v>14</v>
      </c>
      <c r="K50" s="22">
        <v>1</v>
      </c>
      <c r="L50" s="67">
        <v>1</v>
      </c>
      <c r="M50" s="34">
        <v>0</v>
      </c>
      <c r="N50" s="10">
        <f t="shared" si="0"/>
        <v>0</v>
      </c>
      <c r="O50" s="49">
        <v>1.23</v>
      </c>
      <c r="P50" s="78">
        <f t="shared" si="1"/>
        <v>0</v>
      </c>
      <c r="Q50" s="82"/>
      <c r="U50" s="37"/>
      <c r="V50" s="37"/>
      <c r="W50" s="46"/>
      <c r="X50" s="37"/>
      <c r="Y50" s="37"/>
      <c r="Z50" s="37"/>
      <c r="AA50" s="37"/>
    </row>
    <row r="51" spans="1:27" ht="30" customHeight="1" x14ac:dyDescent="0.2">
      <c r="A51" s="43">
        <v>26</v>
      </c>
      <c r="B51" s="74">
        <v>42</v>
      </c>
      <c r="C51" s="113"/>
      <c r="D51" s="26" t="s">
        <v>49</v>
      </c>
      <c r="E51" s="28" t="s">
        <v>55</v>
      </c>
      <c r="F51" s="30"/>
      <c r="G51" s="30"/>
      <c r="H51" s="11"/>
      <c r="I51" s="11"/>
      <c r="J51" s="55" t="s">
        <v>14</v>
      </c>
      <c r="K51" s="22">
        <v>1</v>
      </c>
      <c r="L51" s="67">
        <v>1</v>
      </c>
      <c r="M51" s="34">
        <v>0</v>
      </c>
      <c r="N51" s="10">
        <f t="shared" si="0"/>
        <v>0</v>
      </c>
      <c r="O51" s="49">
        <v>1.23</v>
      </c>
      <c r="P51" s="78">
        <f t="shared" si="1"/>
        <v>0</v>
      </c>
      <c r="Q51" s="82"/>
      <c r="U51" s="37"/>
      <c r="V51" s="37"/>
      <c r="W51" s="46"/>
      <c r="X51" s="37"/>
      <c r="Y51" s="37"/>
      <c r="Z51" s="37"/>
      <c r="AA51" s="37"/>
    </row>
    <row r="52" spans="1:27" ht="30" customHeight="1" x14ac:dyDescent="0.2">
      <c r="A52" s="41">
        <v>27</v>
      </c>
      <c r="B52" s="68">
        <v>43</v>
      </c>
      <c r="C52" s="113"/>
      <c r="D52" s="26" t="s">
        <v>30</v>
      </c>
      <c r="E52" s="28" t="s">
        <v>56</v>
      </c>
      <c r="F52" s="30"/>
      <c r="G52" s="30"/>
      <c r="H52" s="11"/>
      <c r="I52" s="11"/>
      <c r="J52" s="55" t="s">
        <v>14</v>
      </c>
      <c r="K52" s="22">
        <v>1</v>
      </c>
      <c r="L52" s="67">
        <v>1</v>
      </c>
      <c r="M52" s="34">
        <v>0</v>
      </c>
      <c r="N52" s="10">
        <f t="shared" si="0"/>
        <v>0</v>
      </c>
      <c r="O52" s="49">
        <v>1.23</v>
      </c>
      <c r="P52" s="78">
        <f t="shared" si="1"/>
        <v>0</v>
      </c>
      <c r="Q52" s="82"/>
      <c r="U52" s="37"/>
      <c r="V52" s="37"/>
      <c r="W52" s="46"/>
      <c r="X52" s="37"/>
      <c r="Y52" s="37"/>
      <c r="Z52" s="37"/>
      <c r="AA52" s="37"/>
    </row>
    <row r="53" spans="1:27" ht="30" customHeight="1" x14ac:dyDescent="0.2">
      <c r="A53" s="41">
        <v>29</v>
      </c>
      <c r="B53" s="74">
        <v>44</v>
      </c>
      <c r="C53" s="113" t="s">
        <v>107</v>
      </c>
      <c r="D53" s="26" t="s">
        <v>19</v>
      </c>
      <c r="E53" s="9" t="s">
        <v>79</v>
      </c>
      <c r="F53" s="30"/>
      <c r="G53" s="30"/>
      <c r="H53" s="11"/>
      <c r="I53" s="11"/>
      <c r="J53" s="55" t="s">
        <v>14</v>
      </c>
      <c r="K53" s="22">
        <v>1</v>
      </c>
      <c r="L53" s="67">
        <v>1</v>
      </c>
      <c r="M53" s="34">
        <v>0</v>
      </c>
      <c r="N53" s="10">
        <f t="shared" si="0"/>
        <v>0</v>
      </c>
      <c r="O53" s="49">
        <v>1.23</v>
      </c>
      <c r="P53" s="78">
        <f t="shared" si="1"/>
        <v>0</v>
      </c>
      <c r="Q53" s="82"/>
      <c r="U53" s="37"/>
      <c r="V53" s="37"/>
      <c r="W53" s="46"/>
      <c r="X53" s="37"/>
      <c r="Y53" s="37"/>
      <c r="Z53" s="37"/>
      <c r="AA53" s="37"/>
    </row>
    <row r="54" spans="1:27" ht="30" customHeight="1" x14ac:dyDescent="0.2">
      <c r="A54" s="40">
        <v>30</v>
      </c>
      <c r="B54" s="68">
        <v>45</v>
      </c>
      <c r="C54" s="113"/>
      <c r="D54" s="26" t="s">
        <v>21</v>
      </c>
      <c r="E54" s="9" t="s">
        <v>152</v>
      </c>
      <c r="F54" s="30"/>
      <c r="G54" s="30"/>
      <c r="H54" s="11"/>
      <c r="I54" s="11"/>
      <c r="J54" s="55" t="s">
        <v>14</v>
      </c>
      <c r="K54" s="22">
        <v>1</v>
      </c>
      <c r="L54" s="67">
        <v>3</v>
      </c>
      <c r="M54" s="34">
        <v>0</v>
      </c>
      <c r="N54" s="10">
        <f t="shared" si="0"/>
        <v>0</v>
      </c>
      <c r="O54" s="49">
        <v>1.23</v>
      </c>
      <c r="P54" s="78">
        <f t="shared" si="1"/>
        <v>0</v>
      </c>
      <c r="Q54" s="82"/>
      <c r="U54" s="37"/>
      <c r="V54" s="37"/>
      <c r="W54" s="46"/>
      <c r="X54" s="37"/>
      <c r="Y54" s="37"/>
      <c r="Z54" s="37"/>
      <c r="AA54" s="37"/>
    </row>
    <row r="55" spans="1:27" ht="40.5" customHeight="1" x14ac:dyDescent="0.2">
      <c r="A55" s="40">
        <v>35</v>
      </c>
      <c r="B55" s="74">
        <v>46</v>
      </c>
      <c r="C55" s="11" t="s">
        <v>111</v>
      </c>
      <c r="D55" s="26" t="s">
        <v>19</v>
      </c>
      <c r="E55" s="28" t="s">
        <v>57</v>
      </c>
      <c r="F55" s="30"/>
      <c r="G55" s="30"/>
      <c r="H55" s="11"/>
      <c r="I55" s="11"/>
      <c r="J55" s="55" t="s">
        <v>14</v>
      </c>
      <c r="K55" s="26">
        <v>1</v>
      </c>
      <c r="L55" s="67">
        <v>1</v>
      </c>
      <c r="M55" s="34">
        <v>0</v>
      </c>
      <c r="N55" s="10">
        <f t="shared" ref="N55" si="6">M55*L55</f>
        <v>0</v>
      </c>
      <c r="O55" s="49">
        <v>1.23</v>
      </c>
      <c r="P55" s="78">
        <f t="shared" ref="P55" si="7">ROUND(N55*O55,2)</f>
        <v>0</v>
      </c>
      <c r="Q55" s="82">
        <v>4</v>
      </c>
      <c r="U55" s="37"/>
      <c r="V55" s="37"/>
      <c r="W55" s="46"/>
      <c r="X55" s="37"/>
      <c r="Y55" s="37"/>
      <c r="Z55" s="37"/>
      <c r="AA55" s="37"/>
    </row>
    <row r="56" spans="1:27" ht="44.25" customHeight="1" x14ac:dyDescent="0.2">
      <c r="A56" s="40">
        <v>35</v>
      </c>
      <c r="B56" s="68">
        <v>47</v>
      </c>
      <c r="C56" s="45" t="s">
        <v>168</v>
      </c>
      <c r="D56" s="26" t="s">
        <v>19</v>
      </c>
      <c r="E56" s="28" t="s">
        <v>93</v>
      </c>
      <c r="F56" s="30"/>
      <c r="G56" s="30"/>
      <c r="H56" s="11"/>
      <c r="I56" s="11"/>
      <c r="J56" s="28" t="s">
        <v>14</v>
      </c>
      <c r="K56" s="26">
        <v>1</v>
      </c>
      <c r="L56" s="67">
        <v>1</v>
      </c>
      <c r="M56" s="34">
        <v>0</v>
      </c>
      <c r="N56" s="10">
        <f t="shared" si="0"/>
        <v>0</v>
      </c>
      <c r="O56" s="49">
        <v>1.23</v>
      </c>
      <c r="P56" s="78">
        <f t="shared" si="1"/>
        <v>0</v>
      </c>
      <c r="Q56" s="82">
        <v>7</v>
      </c>
      <c r="U56" s="37"/>
      <c r="V56" s="37"/>
      <c r="W56" s="46"/>
      <c r="X56" s="37"/>
      <c r="Y56" s="37"/>
      <c r="Z56" s="37"/>
      <c r="AA56" s="37"/>
    </row>
    <row r="57" spans="1:27" ht="30" customHeight="1" x14ac:dyDescent="0.2">
      <c r="A57" s="40"/>
      <c r="B57" s="74">
        <v>48</v>
      </c>
      <c r="C57" s="11" t="s">
        <v>112</v>
      </c>
      <c r="D57" s="26" t="s">
        <v>19</v>
      </c>
      <c r="E57" s="30" t="s">
        <v>60</v>
      </c>
      <c r="F57" s="30"/>
      <c r="G57" s="30"/>
      <c r="H57" s="11"/>
      <c r="I57" s="11"/>
      <c r="J57" s="30" t="s">
        <v>14</v>
      </c>
      <c r="K57" s="26">
        <v>1</v>
      </c>
      <c r="L57" s="67">
        <v>1</v>
      </c>
      <c r="M57" s="34">
        <v>0</v>
      </c>
      <c r="N57" s="10">
        <f>M57*L57</f>
        <v>0</v>
      </c>
      <c r="O57" s="49">
        <v>1.23</v>
      </c>
      <c r="P57" s="78">
        <f>ROUND(N57*O57,2)</f>
        <v>0</v>
      </c>
      <c r="Q57" s="82">
        <v>3</v>
      </c>
      <c r="U57" s="37"/>
      <c r="V57" s="37"/>
      <c r="W57" s="46"/>
      <c r="X57" s="37"/>
      <c r="Y57" s="37"/>
      <c r="Z57" s="37"/>
      <c r="AA57" s="37"/>
    </row>
    <row r="58" spans="1:27" ht="30" customHeight="1" x14ac:dyDescent="0.2">
      <c r="A58" s="40"/>
      <c r="B58" s="68">
        <v>49</v>
      </c>
      <c r="C58" s="45" t="s">
        <v>163</v>
      </c>
      <c r="D58" s="26" t="s">
        <v>19</v>
      </c>
      <c r="E58" s="9" t="s">
        <v>119</v>
      </c>
      <c r="F58" s="30"/>
      <c r="G58" s="30"/>
      <c r="H58" s="11"/>
      <c r="I58" s="11"/>
      <c r="J58" s="9" t="s">
        <v>14</v>
      </c>
      <c r="K58" s="22">
        <v>1</v>
      </c>
      <c r="L58" s="67">
        <v>1</v>
      </c>
      <c r="M58" s="34">
        <v>0</v>
      </c>
      <c r="N58" s="10">
        <f>M58*L58</f>
        <v>0</v>
      </c>
      <c r="O58" s="49">
        <v>1.23</v>
      </c>
      <c r="P58" s="78">
        <f>ROUND(N58*O58,2)</f>
        <v>0</v>
      </c>
      <c r="Q58" s="82">
        <v>2</v>
      </c>
      <c r="U58" s="37"/>
      <c r="V58" s="37"/>
      <c r="W58" s="46"/>
      <c r="X58" s="37"/>
      <c r="Y58" s="37"/>
      <c r="Z58" s="37"/>
      <c r="AA58" s="37"/>
    </row>
    <row r="59" spans="1:27" ht="30" customHeight="1" x14ac:dyDescent="0.2">
      <c r="A59" s="40"/>
      <c r="B59" s="74">
        <v>50</v>
      </c>
      <c r="C59" s="94" t="s">
        <v>169</v>
      </c>
      <c r="D59" s="26" t="s">
        <v>19</v>
      </c>
      <c r="E59" s="9" t="s">
        <v>61</v>
      </c>
      <c r="F59" s="30"/>
      <c r="G59" s="30"/>
      <c r="H59" s="11"/>
      <c r="I59" s="11"/>
      <c r="J59" s="9" t="s">
        <v>14</v>
      </c>
      <c r="K59" s="22">
        <v>1</v>
      </c>
      <c r="L59" s="67">
        <v>1</v>
      </c>
      <c r="M59" s="34">
        <v>0</v>
      </c>
      <c r="N59" s="10">
        <f t="shared" si="0"/>
        <v>0</v>
      </c>
      <c r="O59" s="49">
        <v>1.23</v>
      </c>
      <c r="P59" s="78">
        <f t="shared" si="1"/>
        <v>0</v>
      </c>
      <c r="Q59" s="82">
        <v>2</v>
      </c>
      <c r="U59" s="37"/>
      <c r="V59" s="37"/>
      <c r="W59" s="46"/>
      <c r="X59" s="37"/>
      <c r="Y59" s="37"/>
      <c r="Z59" s="37"/>
      <c r="AA59" s="37"/>
    </row>
    <row r="60" spans="1:27" ht="30" customHeight="1" x14ac:dyDescent="0.2">
      <c r="A60" s="40"/>
      <c r="B60" s="68">
        <v>51</v>
      </c>
      <c r="C60" s="94"/>
      <c r="D60" s="26" t="s">
        <v>21</v>
      </c>
      <c r="E60" s="9" t="s">
        <v>153</v>
      </c>
      <c r="F60" s="30"/>
      <c r="G60" s="30"/>
      <c r="H60" s="11"/>
      <c r="I60" s="11"/>
      <c r="J60" s="9" t="s">
        <v>14</v>
      </c>
      <c r="K60" s="22">
        <v>1</v>
      </c>
      <c r="L60" s="67">
        <v>3</v>
      </c>
      <c r="M60" s="34">
        <v>0</v>
      </c>
      <c r="N60" s="10">
        <f t="shared" si="0"/>
        <v>0</v>
      </c>
      <c r="O60" s="49">
        <v>1.23</v>
      </c>
      <c r="P60" s="78">
        <f t="shared" si="1"/>
        <v>0</v>
      </c>
      <c r="Q60" s="82">
        <v>3</v>
      </c>
      <c r="U60" s="37"/>
      <c r="V60" s="37"/>
      <c r="W60" s="46"/>
      <c r="X60" s="37"/>
      <c r="Y60" s="37"/>
      <c r="Z60" s="37"/>
      <c r="AA60" s="37"/>
    </row>
    <row r="61" spans="1:27" ht="30" customHeight="1" x14ac:dyDescent="0.2">
      <c r="A61" s="40"/>
      <c r="B61" s="74">
        <v>52</v>
      </c>
      <c r="C61" s="94" t="s">
        <v>170</v>
      </c>
      <c r="D61" s="26" t="s">
        <v>19</v>
      </c>
      <c r="E61" s="27" t="s">
        <v>108</v>
      </c>
      <c r="F61" s="30"/>
      <c r="G61" s="30"/>
      <c r="H61" s="11"/>
      <c r="I61" s="11"/>
      <c r="J61" s="27" t="s">
        <v>14</v>
      </c>
      <c r="K61" s="26">
        <v>1</v>
      </c>
      <c r="L61" s="67">
        <v>1</v>
      </c>
      <c r="M61" s="34">
        <v>0</v>
      </c>
      <c r="N61" s="10">
        <f t="shared" si="0"/>
        <v>0</v>
      </c>
      <c r="O61" s="49">
        <v>1.23</v>
      </c>
      <c r="P61" s="78">
        <f t="shared" ref="P61:P62" si="8">ROUND(N61*O61,2)</f>
        <v>0</v>
      </c>
      <c r="Q61" s="82">
        <v>1</v>
      </c>
      <c r="U61" s="37"/>
      <c r="V61" s="37"/>
      <c r="W61" s="46"/>
      <c r="X61" s="37"/>
      <c r="Y61" s="37"/>
      <c r="Z61" s="37"/>
      <c r="AA61" s="37"/>
    </row>
    <row r="62" spans="1:27" ht="30" customHeight="1" x14ac:dyDescent="0.2">
      <c r="A62" s="40"/>
      <c r="B62" s="68">
        <v>53</v>
      </c>
      <c r="C62" s="94"/>
      <c r="D62" s="26" t="s">
        <v>21</v>
      </c>
      <c r="E62" s="27" t="s">
        <v>154</v>
      </c>
      <c r="F62" s="30"/>
      <c r="G62" s="30"/>
      <c r="H62" s="11"/>
      <c r="I62" s="11"/>
      <c r="J62" s="27" t="s">
        <v>14</v>
      </c>
      <c r="K62" s="26">
        <v>1</v>
      </c>
      <c r="L62" s="67">
        <v>3</v>
      </c>
      <c r="M62" s="34">
        <v>0</v>
      </c>
      <c r="N62" s="10">
        <f t="shared" si="0"/>
        <v>0</v>
      </c>
      <c r="O62" s="49">
        <v>1.23</v>
      </c>
      <c r="P62" s="78">
        <f t="shared" si="8"/>
        <v>0</v>
      </c>
      <c r="Q62" s="82">
        <v>3</v>
      </c>
      <c r="U62" s="37"/>
      <c r="V62" s="37"/>
      <c r="W62" s="46"/>
      <c r="X62" s="37"/>
      <c r="Y62" s="37"/>
      <c r="Z62" s="37"/>
      <c r="AA62" s="37"/>
    </row>
    <row r="63" spans="1:27" ht="27" x14ac:dyDescent="0.2">
      <c r="A63" s="40"/>
      <c r="B63" s="74">
        <v>54</v>
      </c>
      <c r="C63" s="83" t="s">
        <v>113</v>
      </c>
      <c r="D63" s="26" t="s">
        <v>19</v>
      </c>
      <c r="E63" s="9" t="s">
        <v>62</v>
      </c>
      <c r="F63" s="30"/>
      <c r="G63" s="30"/>
      <c r="H63" s="11"/>
      <c r="I63" s="11"/>
      <c r="J63" s="9" t="s">
        <v>14</v>
      </c>
      <c r="K63" s="22">
        <v>1</v>
      </c>
      <c r="L63" s="67">
        <v>1</v>
      </c>
      <c r="M63" s="34">
        <v>0</v>
      </c>
      <c r="N63" s="10">
        <f t="shared" si="0"/>
        <v>0</v>
      </c>
      <c r="O63" s="49">
        <v>1.23</v>
      </c>
      <c r="P63" s="78">
        <f t="shared" si="1"/>
        <v>0</v>
      </c>
      <c r="Q63" s="82"/>
      <c r="U63" s="37"/>
      <c r="V63" s="37"/>
      <c r="W63" s="46"/>
      <c r="X63" s="37"/>
      <c r="Y63" s="37"/>
      <c r="Z63" s="37"/>
      <c r="AA63" s="37"/>
    </row>
    <row r="64" spans="1:27" ht="24.75" customHeight="1" x14ac:dyDescent="0.2">
      <c r="A64" s="40"/>
      <c r="B64" s="68">
        <v>55</v>
      </c>
      <c r="C64" s="83" t="s">
        <v>114</v>
      </c>
      <c r="D64" s="26" t="s">
        <v>19</v>
      </c>
      <c r="E64" s="28" t="s">
        <v>75</v>
      </c>
      <c r="F64" s="30"/>
      <c r="G64" s="30"/>
      <c r="H64" s="11"/>
      <c r="I64" s="11"/>
      <c r="J64" s="27" t="s">
        <v>14</v>
      </c>
      <c r="K64" s="22">
        <v>1</v>
      </c>
      <c r="L64" s="67">
        <v>1</v>
      </c>
      <c r="M64" s="34">
        <v>0</v>
      </c>
      <c r="N64" s="10">
        <f t="shared" si="0"/>
        <v>0</v>
      </c>
      <c r="O64" s="49">
        <v>1.23</v>
      </c>
      <c r="P64" s="78">
        <f t="shared" si="1"/>
        <v>0</v>
      </c>
      <c r="Q64" s="82"/>
      <c r="U64" s="37"/>
      <c r="V64" s="37"/>
      <c r="W64" s="46"/>
      <c r="X64" s="37"/>
      <c r="Y64" s="37"/>
      <c r="Z64" s="37"/>
      <c r="AA64" s="37"/>
    </row>
    <row r="65" spans="1:27" ht="30" customHeight="1" x14ac:dyDescent="0.2">
      <c r="A65" s="40"/>
      <c r="B65" s="74">
        <v>56</v>
      </c>
      <c r="C65" s="83" t="s">
        <v>115</v>
      </c>
      <c r="D65" s="26" t="s">
        <v>19</v>
      </c>
      <c r="E65" s="11" t="s">
        <v>59</v>
      </c>
      <c r="F65" s="30"/>
      <c r="G65" s="11"/>
      <c r="H65" s="11"/>
      <c r="I65" s="11"/>
      <c r="J65" s="9" t="s">
        <v>14</v>
      </c>
      <c r="K65" s="22">
        <v>1</v>
      </c>
      <c r="L65" s="67">
        <v>0</v>
      </c>
      <c r="M65" s="34">
        <v>0</v>
      </c>
      <c r="N65" s="10">
        <f t="shared" si="0"/>
        <v>0</v>
      </c>
      <c r="O65" s="49">
        <v>1.23</v>
      </c>
      <c r="P65" s="78">
        <f t="shared" si="1"/>
        <v>0</v>
      </c>
      <c r="Q65" s="82">
        <v>1</v>
      </c>
      <c r="U65" s="37"/>
      <c r="V65" s="37"/>
      <c r="W65" s="46"/>
      <c r="X65" s="37"/>
      <c r="Y65" s="37"/>
      <c r="Z65" s="37"/>
      <c r="AA65" s="37"/>
    </row>
    <row r="66" spans="1:27" ht="30" customHeight="1" x14ac:dyDescent="0.2">
      <c r="A66" s="40">
        <v>55</v>
      </c>
      <c r="B66" s="68">
        <v>57</v>
      </c>
      <c r="C66" s="113" t="s">
        <v>38</v>
      </c>
      <c r="D66" s="26" t="s">
        <v>19</v>
      </c>
      <c r="E66" s="9" t="s">
        <v>155</v>
      </c>
      <c r="F66" s="33"/>
      <c r="G66" s="33"/>
      <c r="H66" s="11"/>
      <c r="I66" s="11"/>
      <c r="J66" s="55" t="s">
        <v>14</v>
      </c>
      <c r="K66" s="22">
        <v>1</v>
      </c>
      <c r="L66" s="67">
        <v>1</v>
      </c>
      <c r="M66" s="34">
        <v>0</v>
      </c>
      <c r="N66" s="10">
        <f t="shared" si="0"/>
        <v>0</v>
      </c>
      <c r="O66" s="49">
        <v>1.23</v>
      </c>
      <c r="P66" s="78">
        <f t="shared" si="1"/>
        <v>0</v>
      </c>
      <c r="Q66" s="82"/>
      <c r="U66" s="37"/>
      <c r="V66" s="37"/>
      <c r="W66" s="46"/>
      <c r="X66" s="37"/>
      <c r="Y66" s="37"/>
      <c r="Z66" s="37"/>
      <c r="AA66" s="37"/>
    </row>
    <row r="67" spans="1:27" ht="30" customHeight="1" x14ac:dyDescent="0.2">
      <c r="A67" s="40">
        <v>56</v>
      </c>
      <c r="B67" s="74">
        <v>58</v>
      </c>
      <c r="C67" s="113"/>
      <c r="D67" s="26" t="s">
        <v>21</v>
      </c>
      <c r="E67" s="9" t="s">
        <v>39</v>
      </c>
      <c r="F67" s="33"/>
      <c r="G67" s="33"/>
      <c r="H67" s="11"/>
      <c r="I67" s="11"/>
      <c r="J67" s="55" t="s">
        <v>14</v>
      </c>
      <c r="K67" s="22">
        <v>1</v>
      </c>
      <c r="L67" s="67">
        <v>1</v>
      </c>
      <c r="M67" s="34">
        <v>0</v>
      </c>
      <c r="N67" s="10">
        <f t="shared" si="0"/>
        <v>0</v>
      </c>
      <c r="O67" s="49">
        <v>1.23</v>
      </c>
      <c r="P67" s="78">
        <f t="shared" si="1"/>
        <v>0</v>
      </c>
      <c r="Q67" s="82"/>
      <c r="U67" s="37"/>
      <c r="V67" s="37"/>
      <c r="W67" s="46"/>
      <c r="X67" s="37"/>
      <c r="Y67" s="37"/>
      <c r="Z67" s="37"/>
      <c r="AA67" s="37"/>
    </row>
    <row r="68" spans="1:27" ht="30" customHeight="1" x14ac:dyDescent="0.2">
      <c r="A68" s="40"/>
      <c r="B68" s="68">
        <v>59</v>
      </c>
      <c r="C68" s="113" t="s">
        <v>116</v>
      </c>
      <c r="D68" s="26" t="s">
        <v>19</v>
      </c>
      <c r="E68" s="28">
        <v>46508712</v>
      </c>
      <c r="F68" s="30"/>
      <c r="G68" s="30"/>
      <c r="H68" s="11"/>
      <c r="I68" s="11"/>
      <c r="J68" s="55" t="s">
        <v>14</v>
      </c>
      <c r="K68" s="26">
        <v>1</v>
      </c>
      <c r="L68" s="67">
        <v>1</v>
      </c>
      <c r="M68" s="34">
        <v>0</v>
      </c>
      <c r="N68" s="10">
        <f t="shared" ref="N68:N73" si="9">M68*L68</f>
        <v>0</v>
      </c>
      <c r="O68" s="49">
        <v>1.23</v>
      </c>
      <c r="P68" s="78">
        <f t="shared" ref="P68:P73" si="10">ROUND(N68*O68,2)</f>
        <v>0</v>
      </c>
      <c r="Q68" s="82">
        <v>2</v>
      </c>
      <c r="U68" s="37"/>
      <c r="V68" s="37"/>
      <c r="W68" s="46"/>
      <c r="X68" s="37"/>
      <c r="Y68" s="37"/>
      <c r="Z68" s="37"/>
      <c r="AA68" s="37"/>
    </row>
    <row r="69" spans="1:27" ht="30" customHeight="1" x14ac:dyDescent="0.2">
      <c r="A69" s="40"/>
      <c r="B69" s="74">
        <v>60</v>
      </c>
      <c r="C69" s="113"/>
      <c r="D69" s="26" t="s">
        <v>21</v>
      </c>
      <c r="E69" s="28" t="s">
        <v>156</v>
      </c>
      <c r="F69" s="30"/>
      <c r="G69" s="30"/>
      <c r="H69" s="11"/>
      <c r="I69" s="11"/>
      <c r="J69" s="55" t="s">
        <v>14</v>
      </c>
      <c r="K69" s="26">
        <v>1</v>
      </c>
      <c r="L69" s="67">
        <v>3</v>
      </c>
      <c r="M69" s="34">
        <v>0</v>
      </c>
      <c r="N69" s="10">
        <f t="shared" si="9"/>
        <v>0</v>
      </c>
      <c r="O69" s="49">
        <v>1.23</v>
      </c>
      <c r="P69" s="78">
        <f t="shared" si="10"/>
        <v>0</v>
      </c>
      <c r="Q69" s="82">
        <v>6</v>
      </c>
      <c r="U69" s="37"/>
      <c r="V69" s="37"/>
      <c r="W69" s="46"/>
      <c r="X69" s="37"/>
      <c r="Y69" s="37"/>
      <c r="Z69" s="37"/>
      <c r="AA69" s="37"/>
    </row>
    <row r="70" spans="1:27" ht="30" customHeight="1" x14ac:dyDescent="0.2">
      <c r="A70" s="40"/>
      <c r="B70" s="68">
        <v>61</v>
      </c>
      <c r="C70" s="113"/>
      <c r="D70" s="26" t="s">
        <v>94</v>
      </c>
      <c r="E70" s="28">
        <v>44968301</v>
      </c>
      <c r="F70" s="30"/>
      <c r="G70" s="30"/>
      <c r="H70" s="11"/>
      <c r="I70" s="11"/>
      <c r="J70" s="55" t="s">
        <v>14</v>
      </c>
      <c r="K70" s="26">
        <v>1</v>
      </c>
      <c r="L70" s="67">
        <v>1</v>
      </c>
      <c r="M70" s="34">
        <v>0</v>
      </c>
      <c r="N70" s="10">
        <f t="shared" ref="N70:N71" si="11">M70*L70</f>
        <v>0</v>
      </c>
      <c r="O70" s="49">
        <v>1.23</v>
      </c>
      <c r="P70" s="78">
        <f t="shared" ref="P70:P71" si="12">ROUND(N70*O70,2)</f>
        <v>0</v>
      </c>
      <c r="Q70" s="82"/>
      <c r="U70" s="37"/>
      <c r="V70" s="37"/>
      <c r="W70" s="46"/>
      <c r="X70" s="37"/>
      <c r="Y70" s="37"/>
      <c r="Z70" s="37"/>
      <c r="AA70" s="37"/>
    </row>
    <row r="71" spans="1:27" ht="30" customHeight="1" x14ac:dyDescent="0.2">
      <c r="A71" s="40"/>
      <c r="B71" s="74">
        <v>62</v>
      </c>
      <c r="C71" s="113"/>
      <c r="D71" s="26" t="s">
        <v>82</v>
      </c>
      <c r="E71" s="28">
        <v>44472603</v>
      </c>
      <c r="F71" s="30"/>
      <c r="G71" s="30"/>
      <c r="H71" s="11"/>
      <c r="I71" s="11"/>
      <c r="J71" s="55" t="s">
        <v>14</v>
      </c>
      <c r="K71" s="26">
        <v>1</v>
      </c>
      <c r="L71" s="67">
        <v>1</v>
      </c>
      <c r="M71" s="34">
        <v>0</v>
      </c>
      <c r="N71" s="10">
        <f t="shared" si="11"/>
        <v>0</v>
      </c>
      <c r="O71" s="49">
        <v>1.23</v>
      </c>
      <c r="P71" s="78">
        <f t="shared" si="12"/>
        <v>0</v>
      </c>
      <c r="Q71" s="82"/>
      <c r="U71" s="37"/>
      <c r="V71" s="37"/>
      <c r="W71" s="46"/>
      <c r="X71" s="37"/>
      <c r="Y71" s="37"/>
      <c r="Z71" s="37"/>
      <c r="AA71" s="37"/>
    </row>
    <row r="72" spans="1:27" ht="30" customHeight="1" x14ac:dyDescent="0.2">
      <c r="A72" s="40"/>
      <c r="B72" s="68">
        <v>63</v>
      </c>
      <c r="C72" s="113"/>
      <c r="D72" s="26" t="s">
        <v>83</v>
      </c>
      <c r="E72" s="28">
        <v>44472202</v>
      </c>
      <c r="F72" s="30"/>
      <c r="G72" s="30"/>
      <c r="H72" s="11"/>
      <c r="I72" s="11"/>
      <c r="J72" s="55" t="s">
        <v>14</v>
      </c>
      <c r="K72" s="26">
        <v>1</v>
      </c>
      <c r="L72" s="67">
        <v>1</v>
      </c>
      <c r="M72" s="34">
        <v>0</v>
      </c>
      <c r="N72" s="10">
        <f t="shared" si="9"/>
        <v>0</v>
      </c>
      <c r="O72" s="49">
        <v>1.23</v>
      </c>
      <c r="P72" s="78">
        <f t="shared" si="10"/>
        <v>0</v>
      </c>
      <c r="Q72" s="82"/>
      <c r="U72" s="37"/>
      <c r="V72" s="37"/>
      <c r="W72" s="46"/>
      <c r="X72" s="37"/>
      <c r="Y72" s="37"/>
      <c r="Z72" s="37"/>
      <c r="AA72" s="37"/>
    </row>
    <row r="73" spans="1:27" ht="30" customHeight="1" x14ac:dyDescent="0.2">
      <c r="A73" s="40"/>
      <c r="B73" s="74">
        <v>64</v>
      </c>
      <c r="C73" s="83" t="s">
        <v>117</v>
      </c>
      <c r="D73" s="26" t="s">
        <v>19</v>
      </c>
      <c r="E73" s="28">
        <v>613011010</v>
      </c>
      <c r="F73" s="30"/>
      <c r="G73" s="30"/>
      <c r="H73" s="11"/>
      <c r="I73" s="11"/>
      <c r="J73" s="55" t="s">
        <v>14</v>
      </c>
      <c r="K73" s="26">
        <v>1</v>
      </c>
      <c r="L73" s="67">
        <v>1</v>
      </c>
      <c r="M73" s="34">
        <v>0</v>
      </c>
      <c r="N73" s="10">
        <f t="shared" si="9"/>
        <v>0</v>
      </c>
      <c r="O73" s="49">
        <v>1.23</v>
      </c>
      <c r="P73" s="78">
        <f t="shared" si="10"/>
        <v>0</v>
      </c>
      <c r="Q73" s="82">
        <v>3</v>
      </c>
      <c r="U73" s="37"/>
      <c r="V73" s="37"/>
      <c r="W73" s="46"/>
      <c r="X73" s="37"/>
      <c r="Y73" s="37"/>
      <c r="Z73" s="37"/>
      <c r="AA73" s="37"/>
    </row>
    <row r="74" spans="1:27" ht="30" customHeight="1" x14ac:dyDescent="0.2">
      <c r="A74" s="40"/>
      <c r="B74" s="68">
        <v>65</v>
      </c>
      <c r="C74" s="113" t="s">
        <v>76</v>
      </c>
      <c r="D74" s="26" t="s">
        <v>77</v>
      </c>
      <c r="E74" s="28" t="s">
        <v>157</v>
      </c>
      <c r="F74" s="30"/>
      <c r="G74" s="30"/>
      <c r="H74" s="11"/>
      <c r="I74" s="11"/>
      <c r="J74" s="55" t="s">
        <v>14</v>
      </c>
      <c r="K74" s="22">
        <v>1</v>
      </c>
      <c r="L74" s="67">
        <v>4</v>
      </c>
      <c r="M74" s="34">
        <v>0</v>
      </c>
      <c r="N74" s="10">
        <f t="shared" ref="N74:N75" si="13">M74*L74</f>
        <v>0</v>
      </c>
      <c r="O74" s="49">
        <v>1.23</v>
      </c>
      <c r="P74" s="78">
        <f t="shared" ref="P74:P75" si="14">ROUND(N74*O74,2)</f>
        <v>0</v>
      </c>
      <c r="Q74" s="82"/>
      <c r="U74" s="37"/>
      <c r="V74" s="37"/>
      <c r="W74" s="46"/>
      <c r="X74" s="37"/>
      <c r="Y74" s="37"/>
      <c r="Z74" s="37"/>
      <c r="AA74" s="37"/>
    </row>
    <row r="75" spans="1:27" ht="30" customHeight="1" x14ac:dyDescent="0.2">
      <c r="A75" s="40"/>
      <c r="B75" s="74">
        <v>66</v>
      </c>
      <c r="C75" s="113" t="s">
        <v>76</v>
      </c>
      <c r="D75" s="26" t="s">
        <v>19</v>
      </c>
      <c r="E75" s="28" t="s">
        <v>78</v>
      </c>
      <c r="F75" s="30"/>
      <c r="G75" s="30"/>
      <c r="H75" s="11"/>
      <c r="I75" s="11"/>
      <c r="J75" s="55" t="s">
        <v>14</v>
      </c>
      <c r="K75" s="22">
        <v>1</v>
      </c>
      <c r="L75" s="67">
        <v>1</v>
      </c>
      <c r="M75" s="34">
        <v>0</v>
      </c>
      <c r="N75" s="10">
        <f t="shared" si="13"/>
        <v>0</v>
      </c>
      <c r="O75" s="49">
        <v>1.23</v>
      </c>
      <c r="P75" s="78">
        <f t="shared" si="14"/>
        <v>0</v>
      </c>
      <c r="Q75" s="82">
        <v>1</v>
      </c>
      <c r="U75" s="37"/>
      <c r="V75" s="37"/>
      <c r="W75" s="46"/>
      <c r="X75" s="37"/>
      <c r="Y75" s="37"/>
      <c r="Z75" s="37"/>
      <c r="AA75" s="37"/>
    </row>
    <row r="76" spans="1:27" ht="28.5" customHeight="1" x14ac:dyDescent="0.2">
      <c r="A76" s="116" t="s">
        <v>175</v>
      </c>
      <c r="B76" s="117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">
        <f>SUM(N10:N75)</f>
        <v>0</v>
      </c>
      <c r="O76" s="60"/>
      <c r="P76" s="79">
        <f>SUM(P10:P75)</f>
        <v>0</v>
      </c>
      <c r="Q76" s="82"/>
      <c r="U76" s="37"/>
      <c r="V76" s="37"/>
      <c r="W76" s="37"/>
      <c r="X76" s="37"/>
      <c r="Y76" s="37"/>
      <c r="Z76" s="37"/>
      <c r="AA76" s="37"/>
    </row>
    <row r="77" spans="1:27" ht="12.75" customHeight="1" x14ac:dyDescent="0.2">
      <c r="A77" s="118" t="s">
        <v>16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9"/>
      <c r="Q77" s="82"/>
      <c r="U77" s="37"/>
      <c r="V77" s="37"/>
      <c r="W77" s="37"/>
      <c r="X77" s="37"/>
      <c r="Y77" s="37"/>
      <c r="Z77" s="37"/>
      <c r="AA77" s="37"/>
    </row>
    <row r="78" spans="1:27" ht="30" customHeight="1" x14ac:dyDescent="0.2">
      <c r="A78" s="9">
        <v>63</v>
      </c>
      <c r="B78" s="9">
        <v>67</v>
      </c>
      <c r="C78" s="83" t="s">
        <v>40</v>
      </c>
      <c r="D78" s="26" t="s">
        <v>19</v>
      </c>
      <c r="E78" s="11" t="s">
        <v>42</v>
      </c>
      <c r="F78" s="11"/>
      <c r="G78" s="33"/>
      <c r="H78" s="11"/>
      <c r="I78" s="11"/>
      <c r="J78" s="9" t="s">
        <v>14</v>
      </c>
      <c r="K78" s="24">
        <v>1</v>
      </c>
      <c r="L78" s="24">
        <v>0</v>
      </c>
      <c r="M78" s="34">
        <v>0</v>
      </c>
      <c r="N78" s="10">
        <f t="shared" ref="N78:N79" si="15">M78*L78</f>
        <v>0</v>
      </c>
      <c r="O78" s="49">
        <v>1.23</v>
      </c>
      <c r="P78" s="78">
        <f t="shared" ref="P78:P79" si="16">ROUND(N78*O78,2)</f>
        <v>0</v>
      </c>
      <c r="Q78" s="82">
        <v>1</v>
      </c>
      <c r="U78" s="37"/>
      <c r="V78" s="37"/>
      <c r="W78" s="46"/>
      <c r="X78" s="37"/>
      <c r="Y78" s="37"/>
      <c r="Z78" s="37"/>
      <c r="AA78" s="37"/>
    </row>
    <row r="79" spans="1:27" ht="30" customHeight="1" x14ac:dyDescent="0.2">
      <c r="A79" s="9">
        <v>66</v>
      </c>
      <c r="B79" s="9">
        <v>68</v>
      </c>
      <c r="C79" s="83" t="s">
        <v>41</v>
      </c>
      <c r="D79" s="26" t="s">
        <v>19</v>
      </c>
      <c r="E79" s="11" t="s">
        <v>43</v>
      </c>
      <c r="F79" s="11"/>
      <c r="G79" s="33"/>
      <c r="H79" s="11"/>
      <c r="I79" s="11"/>
      <c r="J79" s="9" t="s">
        <v>14</v>
      </c>
      <c r="K79" s="24">
        <v>1</v>
      </c>
      <c r="L79" s="24">
        <v>0</v>
      </c>
      <c r="M79" s="34">
        <v>0</v>
      </c>
      <c r="N79" s="10">
        <f t="shared" si="15"/>
        <v>0</v>
      </c>
      <c r="O79" s="49">
        <v>1.23</v>
      </c>
      <c r="P79" s="78">
        <f t="shared" si="16"/>
        <v>0</v>
      </c>
      <c r="Q79" s="82">
        <v>1</v>
      </c>
      <c r="U79" s="37"/>
      <c r="V79" s="37"/>
      <c r="W79" s="46"/>
      <c r="X79" s="37"/>
      <c r="Y79" s="37"/>
      <c r="Z79" s="37"/>
      <c r="AA79" s="37"/>
    </row>
    <row r="80" spans="1:27" ht="28.5" customHeight="1" x14ac:dyDescent="0.25">
      <c r="A80" s="116" t="s">
        <v>174</v>
      </c>
      <c r="B80" s="116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">
        <f>SUM(N78:N79)</f>
        <v>0</v>
      </c>
      <c r="O80" s="60"/>
      <c r="P80" s="80">
        <f>SUM(P78:P79)</f>
        <v>0</v>
      </c>
      <c r="Q80" s="82"/>
      <c r="U80" s="37"/>
      <c r="V80" s="37"/>
      <c r="W80" s="37"/>
      <c r="X80" s="37"/>
      <c r="Y80" s="37"/>
      <c r="Z80" s="37"/>
      <c r="AA80" s="37"/>
    </row>
    <row r="81" spans="1:27" ht="12.75" customHeight="1" x14ac:dyDescent="0.2">
      <c r="A81" s="118" t="s">
        <v>17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9"/>
      <c r="Q81" s="82"/>
      <c r="U81" s="37"/>
      <c r="V81" s="37"/>
      <c r="W81" s="37"/>
      <c r="X81" s="37"/>
      <c r="Y81" s="37"/>
      <c r="Z81" s="37"/>
      <c r="AA81" s="37"/>
    </row>
    <row r="82" spans="1:27" ht="30" customHeight="1" x14ac:dyDescent="0.2">
      <c r="A82" s="9">
        <v>67</v>
      </c>
      <c r="B82" s="35">
        <v>69</v>
      </c>
      <c r="C82" s="124" t="s">
        <v>45</v>
      </c>
      <c r="D82" s="26" t="s">
        <v>19</v>
      </c>
      <c r="E82" s="11" t="s">
        <v>44</v>
      </c>
      <c r="F82" s="11"/>
      <c r="G82" s="33"/>
      <c r="H82" s="11"/>
      <c r="I82" s="11"/>
      <c r="J82" s="9" t="s">
        <v>14</v>
      </c>
      <c r="K82" s="9">
        <v>1</v>
      </c>
      <c r="L82" s="9">
        <v>1</v>
      </c>
      <c r="M82" s="34">
        <v>0</v>
      </c>
      <c r="N82" s="10">
        <f t="shared" ref="N82:N84" si="17">M82*L82</f>
        <v>0</v>
      </c>
      <c r="O82" s="49">
        <v>1.23</v>
      </c>
      <c r="P82" s="78">
        <f t="shared" ref="P82:P84" si="18">ROUND(N82*O82,2)</f>
        <v>0</v>
      </c>
      <c r="Q82" s="82"/>
      <c r="U82" s="37"/>
      <c r="V82" s="37"/>
      <c r="W82" s="46"/>
      <c r="X82" s="37"/>
      <c r="Y82" s="37"/>
      <c r="Z82" s="37"/>
      <c r="AA82" s="37"/>
    </row>
    <row r="83" spans="1:27" ht="30" customHeight="1" x14ac:dyDescent="0.2">
      <c r="A83" s="30"/>
      <c r="B83" s="36">
        <v>70</v>
      </c>
      <c r="C83" s="125"/>
      <c r="D83" s="26" t="s">
        <v>46</v>
      </c>
      <c r="E83" s="11" t="s">
        <v>47</v>
      </c>
      <c r="F83" s="11"/>
      <c r="G83" s="33"/>
      <c r="H83" s="11"/>
      <c r="I83" s="11"/>
      <c r="J83" s="30" t="s">
        <v>14</v>
      </c>
      <c r="K83" s="30">
        <v>1</v>
      </c>
      <c r="L83" s="30">
        <v>1</v>
      </c>
      <c r="M83" s="34">
        <v>0</v>
      </c>
      <c r="N83" s="10">
        <f t="shared" ref="N83" si="19">M83*L83</f>
        <v>0</v>
      </c>
      <c r="O83" s="49">
        <v>1.23</v>
      </c>
      <c r="P83" s="78">
        <f t="shared" ref="P83" si="20">ROUND(N83*O83,2)</f>
        <v>0</v>
      </c>
      <c r="Q83" s="82"/>
      <c r="U83" s="37"/>
      <c r="V83" s="37"/>
      <c r="W83" s="46"/>
      <c r="X83" s="37"/>
      <c r="Y83" s="37"/>
      <c r="Z83" s="37"/>
      <c r="AA83" s="37"/>
    </row>
    <row r="84" spans="1:27" ht="30" customHeight="1" x14ac:dyDescent="0.2">
      <c r="A84" s="9">
        <v>68</v>
      </c>
      <c r="B84" s="44">
        <v>71</v>
      </c>
      <c r="C84" s="84" t="s">
        <v>104</v>
      </c>
      <c r="D84" s="26" t="s">
        <v>19</v>
      </c>
      <c r="E84" s="11" t="s">
        <v>105</v>
      </c>
      <c r="F84" s="11"/>
      <c r="G84" s="33"/>
      <c r="H84" s="11"/>
      <c r="I84" s="11"/>
      <c r="J84" s="9" t="s">
        <v>14</v>
      </c>
      <c r="K84" s="9">
        <v>1</v>
      </c>
      <c r="L84" s="9">
        <v>0</v>
      </c>
      <c r="M84" s="34">
        <v>0</v>
      </c>
      <c r="N84" s="10">
        <f t="shared" si="17"/>
        <v>0</v>
      </c>
      <c r="O84" s="49">
        <v>1.23</v>
      </c>
      <c r="P84" s="78">
        <f t="shared" si="18"/>
        <v>0</v>
      </c>
      <c r="Q84" s="82">
        <v>1</v>
      </c>
      <c r="U84" s="37"/>
      <c r="V84" s="37"/>
      <c r="W84" s="46"/>
      <c r="X84" s="37"/>
      <c r="Y84" s="37"/>
      <c r="Z84" s="37"/>
      <c r="AA84" s="37"/>
    </row>
    <row r="85" spans="1:27" ht="25.5" customHeight="1" x14ac:dyDescent="0.2">
      <c r="A85" s="116" t="s">
        <v>176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3">
        <f>SUM(N82:N84)</f>
        <v>0</v>
      </c>
      <c r="O85" s="60"/>
      <c r="P85" s="79">
        <f>SUM(P82:P84)</f>
        <v>0</v>
      </c>
      <c r="Q85" s="82"/>
      <c r="U85" s="37"/>
      <c r="V85" s="37"/>
      <c r="W85" s="37"/>
      <c r="X85" s="37"/>
      <c r="Y85" s="37"/>
      <c r="Z85" s="37"/>
      <c r="AA85" s="37"/>
    </row>
    <row r="86" spans="1:27" ht="12.75" customHeight="1" x14ac:dyDescent="0.2">
      <c r="A86" s="118" t="s">
        <v>48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  <c r="Q86" s="82"/>
      <c r="U86" s="37"/>
      <c r="V86" s="37"/>
      <c r="W86" s="37"/>
      <c r="X86" s="37"/>
      <c r="Y86" s="37"/>
      <c r="Z86" s="37"/>
      <c r="AA86" s="37"/>
    </row>
    <row r="87" spans="1:27" ht="38.25" customHeight="1" x14ac:dyDescent="0.2">
      <c r="A87" s="9">
        <v>69</v>
      </c>
      <c r="B87" s="9">
        <v>72</v>
      </c>
      <c r="C87" s="83" t="s">
        <v>1</v>
      </c>
      <c r="D87" s="26" t="s">
        <v>142</v>
      </c>
      <c r="E87" s="11"/>
      <c r="F87" s="11"/>
      <c r="G87" s="33"/>
      <c r="H87" s="11"/>
      <c r="I87" s="11"/>
      <c r="J87" s="9" t="s">
        <v>14</v>
      </c>
      <c r="K87" s="9">
        <v>50</v>
      </c>
      <c r="L87" s="9">
        <v>1</v>
      </c>
      <c r="M87" s="34">
        <v>0</v>
      </c>
      <c r="N87" s="10">
        <f t="shared" ref="N87:N108" si="21">M87*L87</f>
        <v>0</v>
      </c>
      <c r="O87" s="49">
        <v>1.23</v>
      </c>
      <c r="P87" s="78">
        <f t="shared" ref="P87:P108" si="22">ROUND(N87*O87,2)</f>
        <v>0</v>
      </c>
      <c r="Q87" s="82"/>
      <c r="U87" s="37"/>
      <c r="V87" s="37"/>
      <c r="W87" s="46"/>
      <c r="X87" s="37"/>
      <c r="Y87" s="37"/>
      <c r="Z87" s="37"/>
      <c r="AA87" s="37"/>
    </row>
    <row r="88" spans="1:27" ht="30" customHeight="1" x14ac:dyDescent="0.2">
      <c r="A88" s="9">
        <v>70</v>
      </c>
      <c r="B88" s="9">
        <v>73</v>
      </c>
      <c r="C88" s="83" t="s">
        <v>4</v>
      </c>
      <c r="D88" s="26" t="s">
        <v>142</v>
      </c>
      <c r="E88" s="11"/>
      <c r="F88" s="11"/>
      <c r="G88" s="33"/>
      <c r="H88" s="11"/>
      <c r="I88" s="11"/>
      <c r="J88" s="9" t="s">
        <v>14</v>
      </c>
      <c r="K88" s="9">
        <v>50</v>
      </c>
      <c r="L88" s="9">
        <v>1</v>
      </c>
      <c r="M88" s="34">
        <v>0</v>
      </c>
      <c r="N88" s="10">
        <f t="shared" si="21"/>
        <v>0</v>
      </c>
      <c r="O88" s="49">
        <v>1.23</v>
      </c>
      <c r="P88" s="78">
        <f t="shared" si="22"/>
        <v>0</v>
      </c>
      <c r="Q88" s="82"/>
      <c r="U88" s="37"/>
      <c r="V88" s="37"/>
      <c r="W88" s="46"/>
      <c r="X88" s="37"/>
      <c r="Y88" s="37"/>
      <c r="Z88" s="37"/>
      <c r="AA88" s="37"/>
    </row>
    <row r="89" spans="1:27" ht="30" customHeight="1" x14ac:dyDescent="0.2">
      <c r="A89" s="9">
        <v>71</v>
      </c>
      <c r="B89" s="88">
        <v>74</v>
      </c>
      <c r="C89" s="83" t="s">
        <v>2</v>
      </c>
      <c r="D89" s="26" t="s">
        <v>142</v>
      </c>
      <c r="E89" s="11"/>
      <c r="F89" s="11"/>
      <c r="G89" s="33"/>
      <c r="H89" s="11"/>
      <c r="I89" s="11"/>
      <c r="J89" s="9" t="s">
        <v>14</v>
      </c>
      <c r="K89" s="9">
        <v>50</v>
      </c>
      <c r="L89" s="9">
        <v>1</v>
      </c>
      <c r="M89" s="34">
        <v>0</v>
      </c>
      <c r="N89" s="10">
        <f t="shared" si="21"/>
        <v>0</v>
      </c>
      <c r="O89" s="49">
        <v>1.23</v>
      </c>
      <c r="P89" s="78">
        <f t="shared" si="22"/>
        <v>0</v>
      </c>
      <c r="Q89" s="82"/>
      <c r="U89" s="37"/>
      <c r="V89" s="37"/>
      <c r="W89" s="46"/>
      <c r="X89" s="37"/>
      <c r="Y89" s="37"/>
      <c r="Z89" s="37"/>
      <c r="AA89" s="37"/>
    </row>
    <row r="90" spans="1:27" ht="30" customHeight="1" x14ac:dyDescent="0.2">
      <c r="A90" s="9">
        <v>72</v>
      </c>
      <c r="B90" s="88">
        <v>75</v>
      </c>
      <c r="C90" s="83" t="s">
        <v>3</v>
      </c>
      <c r="D90" s="26" t="s">
        <v>142</v>
      </c>
      <c r="E90" s="11"/>
      <c r="F90" s="11"/>
      <c r="G90" s="33"/>
      <c r="H90" s="11"/>
      <c r="I90" s="11"/>
      <c r="J90" s="9" t="s">
        <v>14</v>
      </c>
      <c r="K90" s="9">
        <v>50</v>
      </c>
      <c r="L90" s="30">
        <v>1</v>
      </c>
      <c r="M90" s="34">
        <v>0</v>
      </c>
      <c r="N90" s="10">
        <f t="shared" si="21"/>
        <v>0</v>
      </c>
      <c r="O90" s="49">
        <v>1.23</v>
      </c>
      <c r="P90" s="78">
        <f t="shared" si="22"/>
        <v>0</v>
      </c>
      <c r="Q90" s="82"/>
      <c r="U90" s="37"/>
      <c r="V90" s="37"/>
      <c r="W90" s="46"/>
      <c r="X90" s="37"/>
      <c r="Y90" s="37"/>
      <c r="Z90" s="37"/>
      <c r="AA90" s="37"/>
    </row>
    <row r="91" spans="1:27" ht="180" x14ac:dyDescent="0.2">
      <c r="A91" s="9">
        <v>73</v>
      </c>
      <c r="B91" s="88">
        <v>76</v>
      </c>
      <c r="C91" s="83" t="s">
        <v>147</v>
      </c>
      <c r="D91" s="26" t="s">
        <v>143</v>
      </c>
      <c r="E91" s="11"/>
      <c r="F91" s="11"/>
      <c r="G91" s="30"/>
      <c r="H91" s="11"/>
      <c r="I91" s="11"/>
      <c r="J91" s="9" t="s">
        <v>14</v>
      </c>
      <c r="K91" s="9">
        <v>1</v>
      </c>
      <c r="L91" s="30">
        <v>5</v>
      </c>
      <c r="M91" s="53">
        <v>0</v>
      </c>
      <c r="N91" s="10">
        <f t="shared" si="21"/>
        <v>0</v>
      </c>
      <c r="O91" s="49">
        <v>1.23</v>
      </c>
      <c r="P91" s="78">
        <f t="shared" si="22"/>
        <v>0</v>
      </c>
      <c r="Q91" s="82"/>
      <c r="U91" s="37"/>
      <c r="V91" s="37"/>
      <c r="W91" s="46"/>
      <c r="X91" s="37"/>
      <c r="Y91" s="37"/>
      <c r="Z91" s="37"/>
      <c r="AA91" s="37"/>
    </row>
    <row r="92" spans="1:27" ht="30" customHeight="1" x14ac:dyDescent="0.2">
      <c r="A92" s="30">
        <v>79</v>
      </c>
      <c r="B92" s="88">
        <v>77</v>
      </c>
      <c r="C92" s="83" t="s">
        <v>51</v>
      </c>
      <c r="D92" s="26" t="s">
        <v>52</v>
      </c>
      <c r="E92" s="11"/>
      <c r="F92" s="11"/>
      <c r="G92" s="33"/>
      <c r="H92" s="11"/>
      <c r="I92" s="11"/>
      <c r="J92" s="30" t="s">
        <v>14</v>
      </c>
      <c r="K92" s="30">
        <v>10</v>
      </c>
      <c r="L92" s="30">
        <v>5</v>
      </c>
      <c r="M92" s="53">
        <v>0</v>
      </c>
      <c r="N92" s="10">
        <f t="shared" ref="N92" si="23">M92*L92</f>
        <v>0</v>
      </c>
      <c r="O92" s="49">
        <v>1.23</v>
      </c>
      <c r="P92" s="78">
        <f t="shared" ref="P92" si="24">ROUND(N92*O92,2)</f>
        <v>0</v>
      </c>
      <c r="Q92" s="82"/>
      <c r="U92" s="37"/>
      <c r="V92" s="37"/>
      <c r="W92" s="46"/>
      <c r="X92" s="37"/>
      <c r="Y92" s="37"/>
      <c r="Z92" s="37"/>
      <c r="AA92" s="37"/>
    </row>
    <row r="93" spans="1:27" ht="30" customHeight="1" x14ac:dyDescent="0.2">
      <c r="A93" s="9">
        <v>79</v>
      </c>
      <c r="B93" s="88">
        <v>78</v>
      </c>
      <c r="C93" s="83" t="s">
        <v>51</v>
      </c>
      <c r="D93" s="26" t="s">
        <v>122</v>
      </c>
      <c r="E93" s="11"/>
      <c r="F93" s="11"/>
      <c r="G93" s="33"/>
      <c r="H93" s="11"/>
      <c r="I93" s="11"/>
      <c r="J93" s="9" t="s">
        <v>14</v>
      </c>
      <c r="K93" s="9">
        <v>6</v>
      </c>
      <c r="L93" s="30">
        <v>10</v>
      </c>
      <c r="M93" s="53">
        <v>0</v>
      </c>
      <c r="N93" s="10">
        <f t="shared" si="21"/>
        <v>0</v>
      </c>
      <c r="O93" s="49">
        <v>1.23</v>
      </c>
      <c r="P93" s="78">
        <f t="shared" si="22"/>
        <v>0</v>
      </c>
      <c r="Q93" s="82"/>
      <c r="U93" s="37"/>
      <c r="V93" s="37"/>
      <c r="W93" s="46"/>
      <c r="X93" s="37"/>
      <c r="Y93" s="37"/>
      <c r="Z93" s="37"/>
      <c r="AA93" s="37"/>
    </row>
    <row r="94" spans="1:27" ht="30" customHeight="1" x14ac:dyDescent="0.2">
      <c r="A94" s="29"/>
      <c r="B94" s="88">
        <v>79</v>
      </c>
      <c r="C94" s="83" t="s">
        <v>95</v>
      </c>
      <c r="D94" s="26" t="s">
        <v>96</v>
      </c>
      <c r="E94" s="11"/>
      <c r="F94" s="11"/>
      <c r="G94" s="33"/>
      <c r="H94" s="11"/>
      <c r="I94" s="11"/>
      <c r="J94" s="29" t="s">
        <v>14</v>
      </c>
      <c r="K94" s="29">
        <v>500</v>
      </c>
      <c r="L94" s="30">
        <v>1</v>
      </c>
      <c r="M94" s="53">
        <v>0</v>
      </c>
      <c r="N94" s="10">
        <f t="shared" si="21"/>
        <v>0</v>
      </c>
      <c r="O94" s="49">
        <v>1.23</v>
      </c>
      <c r="P94" s="78">
        <f t="shared" si="22"/>
        <v>0</v>
      </c>
      <c r="Q94" s="82"/>
      <c r="U94" s="37"/>
      <c r="V94" s="37"/>
      <c r="W94" s="46"/>
      <c r="X94" s="37"/>
      <c r="Y94" s="37"/>
      <c r="Z94" s="37"/>
      <c r="AA94" s="37"/>
    </row>
    <row r="95" spans="1:27" ht="30" customHeight="1" x14ac:dyDescent="0.2">
      <c r="A95" s="29"/>
      <c r="B95" s="88">
        <v>80</v>
      </c>
      <c r="C95" s="83" t="s">
        <v>95</v>
      </c>
      <c r="D95" s="26" t="s">
        <v>97</v>
      </c>
      <c r="E95" s="11"/>
      <c r="F95" s="11"/>
      <c r="G95" s="33"/>
      <c r="H95" s="11"/>
      <c r="I95" s="11"/>
      <c r="J95" s="29" t="s">
        <v>14</v>
      </c>
      <c r="K95" s="29">
        <v>130</v>
      </c>
      <c r="L95" s="30">
        <v>1</v>
      </c>
      <c r="M95" s="53">
        <v>0</v>
      </c>
      <c r="N95" s="10">
        <f t="shared" si="21"/>
        <v>0</v>
      </c>
      <c r="O95" s="49">
        <v>1.23</v>
      </c>
      <c r="P95" s="78">
        <f t="shared" si="22"/>
        <v>0</v>
      </c>
      <c r="Q95" s="82"/>
      <c r="U95" s="37"/>
      <c r="V95" s="37"/>
      <c r="W95" s="46"/>
      <c r="X95" s="37"/>
      <c r="Y95" s="37"/>
      <c r="Z95" s="37"/>
      <c r="AA95" s="37"/>
    </row>
    <row r="96" spans="1:27" ht="45" x14ac:dyDescent="0.2">
      <c r="A96" s="20"/>
      <c r="B96" s="88">
        <v>81</v>
      </c>
      <c r="C96" s="11" t="s">
        <v>74</v>
      </c>
      <c r="D96" s="38" t="s">
        <v>138</v>
      </c>
      <c r="E96" s="38"/>
      <c r="F96" s="47"/>
      <c r="G96" s="11"/>
      <c r="H96" s="11"/>
      <c r="I96" s="11"/>
      <c r="J96" s="11" t="s">
        <v>0</v>
      </c>
      <c r="K96" s="11">
        <v>1</v>
      </c>
      <c r="L96" s="11">
        <v>10</v>
      </c>
      <c r="M96" s="54">
        <v>0</v>
      </c>
      <c r="N96" s="48">
        <f t="shared" si="21"/>
        <v>0</v>
      </c>
      <c r="O96" s="49">
        <v>1.23</v>
      </c>
      <c r="P96" s="81">
        <f t="shared" si="22"/>
        <v>0</v>
      </c>
      <c r="Q96" s="82"/>
      <c r="U96" s="37"/>
      <c r="V96" s="37"/>
      <c r="W96" s="46"/>
      <c r="X96" s="37"/>
      <c r="Y96" s="37"/>
      <c r="Z96" s="37"/>
      <c r="AA96" s="37"/>
    </row>
    <row r="97" spans="1:27" ht="45" x14ac:dyDescent="0.2">
      <c r="A97" s="30"/>
      <c r="B97" s="88">
        <v>82</v>
      </c>
      <c r="C97" s="11" t="s">
        <v>100</v>
      </c>
      <c r="D97" s="38" t="s">
        <v>139</v>
      </c>
      <c r="E97" s="38"/>
      <c r="F97" s="47"/>
      <c r="G97" s="50"/>
      <c r="H97" s="11"/>
      <c r="I97" s="11"/>
      <c r="J97" s="11" t="s">
        <v>0</v>
      </c>
      <c r="K97" s="11">
        <v>1</v>
      </c>
      <c r="L97" s="11">
        <v>5</v>
      </c>
      <c r="M97" s="54">
        <v>0</v>
      </c>
      <c r="N97" s="48">
        <f t="shared" si="21"/>
        <v>0</v>
      </c>
      <c r="O97" s="49">
        <v>1.23</v>
      </c>
      <c r="P97" s="81">
        <f t="shared" si="22"/>
        <v>0</v>
      </c>
      <c r="Q97" s="82"/>
      <c r="U97" s="37"/>
      <c r="V97" s="37"/>
      <c r="W97" s="46"/>
      <c r="X97" s="37"/>
      <c r="Y97" s="37"/>
      <c r="Z97" s="37"/>
      <c r="AA97" s="37"/>
    </row>
    <row r="98" spans="1:27" ht="56.25" x14ac:dyDescent="0.2">
      <c r="A98" s="30"/>
      <c r="B98" s="88">
        <v>83</v>
      </c>
      <c r="C98" s="11" t="s">
        <v>103</v>
      </c>
      <c r="D98" s="38" t="s">
        <v>140</v>
      </c>
      <c r="E98" s="38"/>
      <c r="F98" s="47"/>
      <c r="G98" s="50"/>
      <c r="H98" s="11"/>
      <c r="I98" s="11"/>
      <c r="J98" s="11" t="s">
        <v>0</v>
      </c>
      <c r="K98" s="11">
        <v>1</v>
      </c>
      <c r="L98" s="11">
        <v>5</v>
      </c>
      <c r="M98" s="54">
        <v>0</v>
      </c>
      <c r="N98" s="48">
        <f t="shared" ref="N98" si="25">M98*L98</f>
        <v>0</v>
      </c>
      <c r="O98" s="49">
        <v>1.23</v>
      </c>
      <c r="P98" s="81">
        <f t="shared" ref="P98" si="26">ROUND(N98*O98,2)</f>
        <v>0</v>
      </c>
      <c r="Q98" s="82"/>
      <c r="U98" s="37"/>
      <c r="V98" s="37"/>
      <c r="W98" s="46"/>
      <c r="X98" s="37"/>
      <c r="Y98" s="37"/>
      <c r="Z98" s="37"/>
      <c r="AA98" s="37"/>
    </row>
    <row r="99" spans="1:27" ht="33.75" x14ac:dyDescent="0.2">
      <c r="A99" s="27"/>
      <c r="B99" s="88">
        <v>84</v>
      </c>
      <c r="C99" s="83" t="s">
        <v>89</v>
      </c>
      <c r="D99" s="26" t="s">
        <v>92</v>
      </c>
      <c r="E99" s="11"/>
      <c r="F99" s="11"/>
      <c r="G99" s="32"/>
      <c r="H99" s="11"/>
      <c r="I99" s="11"/>
      <c r="J99" s="27" t="s">
        <v>0</v>
      </c>
      <c r="K99" s="27">
        <v>1</v>
      </c>
      <c r="L99" s="30">
        <v>1</v>
      </c>
      <c r="M99" s="53">
        <v>0</v>
      </c>
      <c r="N99" s="10">
        <f t="shared" ref="N99:N107" si="27">M99*L99</f>
        <v>0</v>
      </c>
      <c r="O99" s="49">
        <v>1.23</v>
      </c>
      <c r="P99" s="78">
        <f t="shared" ref="P99:P107" si="28">ROUND(N99*O99,2)</f>
        <v>0</v>
      </c>
      <c r="Q99" s="82"/>
      <c r="U99" s="37"/>
      <c r="V99" s="37"/>
      <c r="W99" s="46"/>
      <c r="X99" s="37"/>
      <c r="Y99" s="37"/>
      <c r="Z99" s="37"/>
      <c r="AA99" s="37"/>
    </row>
    <row r="100" spans="1:27" ht="56.25" x14ac:dyDescent="0.2">
      <c r="A100" s="27"/>
      <c r="B100" s="88">
        <v>85</v>
      </c>
      <c r="C100" s="83" t="s">
        <v>90</v>
      </c>
      <c r="D100" s="26" t="s">
        <v>91</v>
      </c>
      <c r="E100" s="11"/>
      <c r="F100" s="11"/>
      <c r="G100" s="32"/>
      <c r="H100" s="11"/>
      <c r="I100" s="11"/>
      <c r="J100" s="27" t="s">
        <v>0</v>
      </c>
      <c r="K100" s="27">
        <v>1</v>
      </c>
      <c r="L100" s="30">
        <v>1</v>
      </c>
      <c r="M100" s="53">
        <v>0</v>
      </c>
      <c r="N100" s="10">
        <f t="shared" si="27"/>
        <v>0</v>
      </c>
      <c r="O100" s="49">
        <v>1.23</v>
      </c>
      <c r="P100" s="78">
        <f t="shared" si="28"/>
        <v>0</v>
      </c>
      <c r="Q100" s="82"/>
      <c r="U100" s="37"/>
      <c r="V100" s="37"/>
      <c r="W100" s="46"/>
      <c r="X100" s="37"/>
      <c r="Y100" s="37"/>
      <c r="Z100" s="37"/>
      <c r="AA100" s="37"/>
    </row>
    <row r="101" spans="1:27" s="37" customFormat="1" ht="34.5" customHeight="1" x14ac:dyDescent="0.2">
      <c r="A101" s="85"/>
      <c r="B101" s="88">
        <v>86</v>
      </c>
      <c r="C101" s="85" t="s">
        <v>158</v>
      </c>
      <c r="D101" s="67" t="s">
        <v>159</v>
      </c>
      <c r="E101" s="11"/>
      <c r="F101" s="11"/>
      <c r="G101" s="32"/>
      <c r="H101" s="11"/>
      <c r="I101" s="11"/>
      <c r="J101" s="85" t="s">
        <v>0</v>
      </c>
      <c r="K101" s="85">
        <v>1</v>
      </c>
      <c r="L101" s="85">
        <v>10</v>
      </c>
      <c r="M101" s="53">
        <v>0</v>
      </c>
      <c r="N101" s="10">
        <f t="shared" si="27"/>
        <v>0</v>
      </c>
      <c r="O101" s="49">
        <v>1.23</v>
      </c>
      <c r="P101" s="78">
        <f t="shared" si="28"/>
        <v>0</v>
      </c>
      <c r="Q101" s="82"/>
      <c r="W101" s="46"/>
    </row>
    <row r="102" spans="1:27" s="37" customFormat="1" ht="33" customHeight="1" x14ac:dyDescent="0.2">
      <c r="A102" s="85"/>
      <c r="B102" s="88">
        <v>87</v>
      </c>
      <c r="C102" s="85" t="s">
        <v>160</v>
      </c>
      <c r="D102" s="67" t="s">
        <v>161</v>
      </c>
      <c r="E102" s="11"/>
      <c r="F102" s="11"/>
      <c r="G102" s="32"/>
      <c r="H102" s="11"/>
      <c r="I102" s="11"/>
      <c r="J102" s="85" t="s">
        <v>0</v>
      </c>
      <c r="K102" s="85">
        <v>1</v>
      </c>
      <c r="L102" s="85">
        <v>10</v>
      </c>
      <c r="M102" s="53">
        <v>0</v>
      </c>
      <c r="N102" s="10">
        <f t="shared" si="27"/>
        <v>0</v>
      </c>
      <c r="O102" s="49">
        <v>1.23</v>
      </c>
      <c r="P102" s="78">
        <f t="shared" si="28"/>
        <v>0</v>
      </c>
      <c r="Q102" s="82"/>
      <c r="W102" s="46"/>
    </row>
    <row r="103" spans="1:27" s="37" customFormat="1" ht="99.75" customHeight="1" x14ac:dyDescent="0.2">
      <c r="A103" s="86"/>
      <c r="B103" s="88">
        <v>88</v>
      </c>
      <c r="C103" s="86" t="s">
        <v>173</v>
      </c>
      <c r="D103" s="67" t="s">
        <v>172</v>
      </c>
      <c r="E103" s="11" t="s">
        <v>171</v>
      </c>
      <c r="F103" s="11"/>
      <c r="G103" s="32"/>
      <c r="H103" s="11"/>
      <c r="I103" s="11"/>
      <c r="J103" s="87" t="s">
        <v>0</v>
      </c>
      <c r="K103" s="87">
        <v>1</v>
      </c>
      <c r="L103" s="87">
        <v>1</v>
      </c>
      <c r="M103" s="53">
        <v>0</v>
      </c>
      <c r="N103" s="10">
        <f t="shared" si="27"/>
        <v>0</v>
      </c>
      <c r="O103" s="49">
        <v>1.23</v>
      </c>
      <c r="P103" s="78">
        <f t="shared" si="28"/>
        <v>0</v>
      </c>
      <c r="Q103" s="82"/>
      <c r="W103" s="46"/>
    </row>
    <row r="104" spans="1:27" ht="27" x14ac:dyDescent="0.2">
      <c r="A104" s="30"/>
      <c r="B104" s="88">
        <v>89</v>
      </c>
      <c r="C104" s="83" t="s">
        <v>101</v>
      </c>
      <c r="D104" s="26" t="s">
        <v>101</v>
      </c>
      <c r="E104" s="11" t="s">
        <v>102</v>
      </c>
      <c r="F104" s="11"/>
      <c r="G104" s="33"/>
      <c r="H104" s="11"/>
      <c r="I104" s="11"/>
      <c r="J104" s="30" t="s">
        <v>14</v>
      </c>
      <c r="K104" s="30">
        <v>5</v>
      </c>
      <c r="L104" s="30">
        <v>1</v>
      </c>
      <c r="M104" s="53">
        <v>0</v>
      </c>
      <c r="N104" s="10">
        <f t="shared" ref="N104" si="29">M104*L104</f>
        <v>0</v>
      </c>
      <c r="O104" s="49">
        <v>1.23</v>
      </c>
      <c r="P104" s="78">
        <f t="shared" ref="P104" si="30">ROUND(N104*O104,2)</f>
        <v>0</v>
      </c>
      <c r="Q104" s="82"/>
      <c r="U104" s="37"/>
      <c r="V104" s="37"/>
      <c r="W104" s="46"/>
      <c r="X104" s="37"/>
      <c r="Y104" s="37"/>
      <c r="Z104" s="37"/>
      <c r="AA104" s="37"/>
    </row>
    <row r="105" spans="1:27" s="37" customFormat="1" ht="30" customHeight="1" x14ac:dyDescent="0.2">
      <c r="A105" s="39"/>
      <c r="B105" s="88">
        <v>90</v>
      </c>
      <c r="C105" s="83" t="s">
        <v>123</v>
      </c>
      <c r="D105" s="26" t="s">
        <v>124</v>
      </c>
      <c r="E105" s="38"/>
      <c r="F105" s="38"/>
      <c r="G105" s="31"/>
      <c r="H105" s="11"/>
      <c r="I105" s="11"/>
      <c r="J105" s="55" t="s">
        <v>0</v>
      </c>
      <c r="K105" s="26">
        <v>1</v>
      </c>
      <c r="L105" s="39">
        <v>4</v>
      </c>
      <c r="M105" s="53">
        <v>0</v>
      </c>
      <c r="N105" s="10">
        <v>0</v>
      </c>
      <c r="O105" s="49">
        <v>1.23</v>
      </c>
      <c r="P105" s="78">
        <v>0</v>
      </c>
      <c r="Q105" s="82"/>
      <c r="W105" s="46"/>
    </row>
    <row r="106" spans="1:27" s="37" customFormat="1" ht="30" customHeight="1" x14ac:dyDescent="0.2">
      <c r="A106" s="39"/>
      <c r="B106" s="88">
        <v>91</v>
      </c>
      <c r="C106" s="83" t="s">
        <v>123</v>
      </c>
      <c r="D106" s="26" t="s">
        <v>125</v>
      </c>
      <c r="E106" s="38" t="s">
        <v>137</v>
      </c>
      <c r="F106" s="38"/>
      <c r="G106" s="31"/>
      <c r="H106" s="11"/>
      <c r="I106" s="11"/>
      <c r="J106" s="55" t="s">
        <v>0</v>
      </c>
      <c r="K106" s="26">
        <v>1</v>
      </c>
      <c r="L106" s="39">
        <v>4</v>
      </c>
      <c r="M106" s="53">
        <v>0</v>
      </c>
      <c r="N106" s="10">
        <v>0</v>
      </c>
      <c r="O106" s="49">
        <v>1.23</v>
      </c>
      <c r="P106" s="78">
        <v>0</v>
      </c>
      <c r="Q106" s="82"/>
      <c r="W106" s="46"/>
    </row>
    <row r="107" spans="1:27" ht="30" customHeight="1" x14ac:dyDescent="0.2">
      <c r="A107" s="27"/>
      <c r="B107" s="88">
        <v>92</v>
      </c>
      <c r="C107" s="83" t="s">
        <v>86</v>
      </c>
      <c r="D107" s="26" t="s">
        <v>144</v>
      </c>
      <c r="E107" s="11"/>
      <c r="F107" s="11"/>
      <c r="G107" s="31"/>
      <c r="H107" s="11"/>
      <c r="I107" s="11"/>
      <c r="J107" s="27" t="s">
        <v>0</v>
      </c>
      <c r="K107" s="27">
        <v>1</v>
      </c>
      <c r="L107" s="30">
        <v>1</v>
      </c>
      <c r="M107" s="53">
        <v>0</v>
      </c>
      <c r="N107" s="10">
        <f t="shared" si="27"/>
        <v>0</v>
      </c>
      <c r="O107" s="49">
        <v>1.23</v>
      </c>
      <c r="P107" s="78">
        <f t="shared" si="28"/>
        <v>0</v>
      </c>
      <c r="Q107" s="82"/>
      <c r="U107" s="37"/>
      <c r="V107" s="37"/>
      <c r="W107" s="46"/>
      <c r="X107" s="37"/>
      <c r="Y107" s="37"/>
      <c r="Z107" s="37"/>
      <c r="AA107" s="37"/>
    </row>
    <row r="108" spans="1:27" ht="30" customHeight="1" x14ac:dyDescent="0.2">
      <c r="A108" s="21"/>
      <c r="B108" s="88">
        <v>93</v>
      </c>
      <c r="C108" s="83" t="s">
        <v>88</v>
      </c>
      <c r="D108" s="26" t="s">
        <v>87</v>
      </c>
      <c r="E108" s="23"/>
      <c r="F108" s="23"/>
      <c r="G108" s="31"/>
      <c r="H108" s="11"/>
      <c r="I108" s="11"/>
      <c r="J108" s="55" t="s">
        <v>14</v>
      </c>
      <c r="K108" s="26">
        <v>100</v>
      </c>
      <c r="L108" s="30">
        <v>1</v>
      </c>
      <c r="M108" s="53">
        <v>0</v>
      </c>
      <c r="N108" s="10">
        <f t="shared" si="21"/>
        <v>0</v>
      </c>
      <c r="O108" s="49">
        <v>1.23</v>
      </c>
      <c r="P108" s="78">
        <f t="shared" si="22"/>
        <v>0</v>
      </c>
      <c r="Q108" s="82"/>
      <c r="U108" s="37"/>
      <c r="V108" s="37"/>
      <c r="W108" s="46"/>
      <c r="X108" s="37"/>
      <c r="Y108" s="37"/>
      <c r="Z108" s="37"/>
      <c r="AA108" s="37"/>
    </row>
    <row r="109" spans="1:27" ht="25.5" customHeight="1" x14ac:dyDescent="0.2">
      <c r="A109" s="116" t="s">
        <v>177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3">
        <f>SUM(N87:N108)</f>
        <v>0</v>
      </c>
      <c r="O109" s="60"/>
      <c r="P109" s="79">
        <f>SUM(P87:P108)</f>
        <v>0</v>
      </c>
      <c r="Q109" s="82"/>
      <c r="U109" s="37"/>
      <c r="V109" s="37"/>
      <c r="W109" s="37"/>
      <c r="X109" s="37"/>
      <c r="Y109" s="37"/>
      <c r="Z109" s="37"/>
      <c r="AA109" s="37"/>
    </row>
    <row r="110" spans="1:27" ht="25.5" customHeight="1" x14ac:dyDescent="0.2">
      <c r="A110" s="121" t="s">
        <v>18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3"/>
      <c r="N110" s="13">
        <f>SUM(N76+N80+N85+N109)</f>
        <v>0</v>
      </c>
      <c r="O110" s="60"/>
      <c r="P110" s="79">
        <f>SUM(P76+P80+P85+P109)</f>
        <v>0</v>
      </c>
      <c r="Q110" s="82"/>
      <c r="U110" s="37"/>
      <c r="V110" s="37"/>
      <c r="W110" s="37"/>
      <c r="X110" s="37"/>
      <c r="Y110" s="37"/>
      <c r="Z110" s="37"/>
      <c r="AA110" s="37"/>
    </row>
    <row r="111" spans="1:27" ht="10.5" customHeight="1" x14ac:dyDescent="0.2">
      <c r="A111" s="14"/>
      <c r="B111" s="14"/>
      <c r="C111" s="14"/>
      <c r="D111" s="14"/>
      <c r="E111" s="14"/>
      <c r="F111" s="14"/>
      <c r="G111" s="14"/>
      <c r="H111" s="58"/>
      <c r="I111" s="58"/>
      <c r="J111" s="14"/>
      <c r="K111" s="14"/>
      <c r="L111" s="14"/>
      <c r="M111" s="14"/>
      <c r="N111" s="14"/>
      <c r="O111" s="58"/>
      <c r="P111" s="15"/>
      <c r="Q111" s="82"/>
      <c r="U111" s="37"/>
      <c r="V111" s="37"/>
      <c r="W111" s="37"/>
      <c r="X111" s="37"/>
      <c r="Y111" s="37"/>
      <c r="Z111" s="37"/>
      <c r="AA111" s="37"/>
    </row>
    <row r="112" spans="1:27" ht="63.75" customHeight="1" x14ac:dyDescent="0.2">
      <c r="A112" s="16"/>
      <c r="B112" s="16"/>
      <c r="C112" s="16"/>
      <c r="D112" s="16"/>
      <c r="E112" s="17"/>
      <c r="F112" s="17"/>
      <c r="G112" s="17"/>
      <c r="H112" s="59"/>
      <c r="I112" s="59"/>
      <c r="J112" s="16"/>
      <c r="K112" s="16"/>
      <c r="L112" s="16"/>
      <c r="M112" s="18"/>
      <c r="N112" s="114" t="s">
        <v>73</v>
      </c>
      <c r="O112" s="115"/>
      <c r="P112" s="19">
        <f>ROUND(N110*1.23,2)</f>
        <v>0</v>
      </c>
      <c r="U112" s="37"/>
      <c r="V112" s="37"/>
      <c r="W112" s="37"/>
      <c r="X112" s="37"/>
      <c r="Y112" s="37"/>
      <c r="Z112" s="37"/>
      <c r="AA112" s="37"/>
    </row>
    <row r="113" spans="1:27" x14ac:dyDescent="0.2">
      <c r="C113" s="6" t="s">
        <v>66</v>
      </c>
      <c r="U113" s="37"/>
      <c r="V113" s="37"/>
      <c r="W113" s="37"/>
      <c r="X113" s="37"/>
      <c r="Y113" s="37"/>
      <c r="Z113" s="37"/>
      <c r="AA113" s="37"/>
    </row>
    <row r="114" spans="1:27" x14ac:dyDescent="0.2">
      <c r="C114" s="1" t="s">
        <v>118</v>
      </c>
      <c r="U114" s="37"/>
      <c r="V114" s="37"/>
      <c r="W114" s="37"/>
      <c r="X114" s="37"/>
      <c r="Y114" s="37"/>
      <c r="Z114" s="37"/>
      <c r="AA114" s="37"/>
    </row>
    <row r="115" spans="1:27" x14ac:dyDescent="0.2">
      <c r="U115" s="37"/>
      <c r="V115" s="37"/>
      <c r="W115" s="37"/>
      <c r="X115" s="37"/>
      <c r="Y115" s="37"/>
      <c r="Z115" s="37"/>
      <c r="AA115" s="37"/>
    </row>
    <row r="116" spans="1:27" ht="75.75" customHeight="1" x14ac:dyDescent="0.2">
      <c r="A116" s="7"/>
      <c r="B116" s="7"/>
      <c r="C116" s="128" t="s">
        <v>109</v>
      </c>
      <c r="D116" s="129"/>
      <c r="E116" s="129"/>
      <c r="F116" s="129"/>
      <c r="G116" s="129"/>
      <c r="N116" s="7"/>
      <c r="O116" s="61"/>
      <c r="P116" s="7"/>
      <c r="U116" s="37"/>
      <c r="V116" s="37"/>
      <c r="W116" s="37"/>
      <c r="X116" s="37"/>
      <c r="Y116" s="37"/>
      <c r="Z116" s="37"/>
      <c r="AA116" s="37"/>
    </row>
    <row r="117" spans="1:27" x14ac:dyDescent="0.2">
      <c r="U117" s="37"/>
      <c r="V117" s="37"/>
      <c r="W117" s="37"/>
      <c r="X117" s="37"/>
      <c r="Y117" s="37"/>
      <c r="Z117" s="37"/>
      <c r="AA117" s="37"/>
    </row>
    <row r="118" spans="1:27" ht="64.5" customHeight="1" x14ac:dyDescent="0.2">
      <c r="A118" s="7"/>
      <c r="B118" s="7"/>
      <c r="C118" s="128" t="s">
        <v>67</v>
      </c>
      <c r="D118" s="129"/>
      <c r="E118" s="129"/>
      <c r="F118" s="129"/>
      <c r="G118" s="129"/>
      <c r="N118" s="7"/>
      <c r="O118" s="61"/>
      <c r="P118" s="7"/>
      <c r="U118" s="37"/>
      <c r="V118" s="37"/>
      <c r="W118" s="37"/>
      <c r="X118" s="37"/>
      <c r="Y118" s="37"/>
      <c r="Z118" s="37"/>
      <c r="AA118" s="37"/>
    </row>
    <row r="119" spans="1:27" x14ac:dyDescent="0.2">
      <c r="A119" s="7"/>
      <c r="B119" s="7"/>
      <c r="C119" s="128"/>
      <c r="D119" s="129"/>
      <c r="E119" s="129"/>
      <c r="F119" s="129"/>
      <c r="G119" s="129"/>
      <c r="N119" s="7"/>
      <c r="O119" s="61"/>
      <c r="P119" s="7"/>
      <c r="U119" s="37"/>
      <c r="V119" s="37"/>
      <c r="W119" s="37"/>
      <c r="X119" s="37"/>
      <c r="Y119" s="37"/>
      <c r="Z119" s="37"/>
      <c r="AA119" s="37"/>
    </row>
    <row r="120" spans="1:27" ht="53.25" customHeight="1" x14ac:dyDescent="0.2">
      <c r="A120" s="7"/>
      <c r="B120" s="7"/>
      <c r="C120" s="128" t="s">
        <v>148</v>
      </c>
      <c r="D120" s="129"/>
      <c r="E120" s="129"/>
      <c r="F120" s="129"/>
      <c r="G120" s="129"/>
      <c r="N120" s="7"/>
      <c r="O120" s="61"/>
      <c r="P120" s="7"/>
      <c r="U120" s="37"/>
      <c r="V120" s="37"/>
      <c r="W120" s="37"/>
      <c r="X120" s="37"/>
      <c r="Y120" s="37"/>
      <c r="Z120" s="37"/>
      <c r="AA120" s="37"/>
    </row>
    <row r="122" spans="1:27" x14ac:dyDescent="0.2">
      <c r="A122" s="7"/>
      <c r="B122" s="7"/>
      <c r="C122" s="128" t="s">
        <v>68</v>
      </c>
      <c r="D122" s="129"/>
      <c r="E122" s="129"/>
      <c r="F122" s="129"/>
      <c r="G122" s="129"/>
      <c r="N122" s="7"/>
      <c r="O122" s="61"/>
      <c r="P122" s="7"/>
    </row>
    <row r="126" spans="1:27" ht="13.5" x14ac:dyDescent="0.25">
      <c r="A126" s="7"/>
      <c r="B126" s="7"/>
      <c r="C126" s="5" t="s">
        <v>162</v>
      </c>
      <c r="D126" s="5"/>
      <c r="M126" s="3" t="s">
        <v>70</v>
      </c>
      <c r="N126" s="7"/>
      <c r="O126" s="61"/>
      <c r="P126" s="7"/>
    </row>
    <row r="127" spans="1:27" ht="13.5" x14ac:dyDescent="0.25">
      <c r="A127" s="7"/>
      <c r="B127" s="7"/>
      <c r="C127" s="130" t="s">
        <v>69</v>
      </c>
      <c r="D127" s="130"/>
      <c r="M127" s="3" t="s">
        <v>71</v>
      </c>
      <c r="N127" s="7"/>
      <c r="O127" s="61"/>
      <c r="P127" s="7"/>
    </row>
  </sheetData>
  <mergeCells count="49">
    <mergeCell ref="B5:B7"/>
    <mergeCell ref="C122:G122"/>
    <mergeCell ref="C127:D127"/>
    <mergeCell ref="C116:G116"/>
    <mergeCell ref="C119:G119"/>
    <mergeCell ref="C118:G118"/>
    <mergeCell ref="C120:G120"/>
    <mergeCell ref="F6:G7"/>
    <mergeCell ref="F8:G8"/>
    <mergeCell ref="C66:C67"/>
    <mergeCell ref="C74:C75"/>
    <mergeCell ref="C68:C72"/>
    <mergeCell ref="C59:C60"/>
    <mergeCell ref="A9:P9"/>
    <mergeCell ref="C10:C13"/>
    <mergeCell ref="C22:C29"/>
    <mergeCell ref="N112:O112"/>
    <mergeCell ref="A109:M109"/>
    <mergeCell ref="A76:M76"/>
    <mergeCell ref="A77:P77"/>
    <mergeCell ref="A80:M80"/>
    <mergeCell ref="A86:P86"/>
    <mergeCell ref="A81:P81"/>
    <mergeCell ref="A85:M85"/>
    <mergeCell ref="A110:M110"/>
    <mergeCell ref="C82:C83"/>
    <mergeCell ref="E6:E7"/>
    <mergeCell ref="J6:J7"/>
    <mergeCell ref="C42:C47"/>
    <mergeCell ref="C53:C54"/>
    <mergeCell ref="C48:C52"/>
    <mergeCell ref="C30:C35"/>
    <mergeCell ref="C36:C41"/>
    <mergeCell ref="Q5:Q7"/>
    <mergeCell ref="K6:K7"/>
    <mergeCell ref="C14:C21"/>
    <mergeCell ref="C61:C62"/>
    <mergeCell ref="A4:P4"/>
    <mergeCell ref="A5:A7"/>
    <mergeCell ref="C5:C7"/>
    <mergeCell ref="D5:L5"/>
    <mergeCell ref="M5:M7"/>
    <mergeCell ref="N5:N7"/>
    <mergeCell ref="O5:O7"/>
    <mergeCell ref="P5:P7"/>
    <mergeCell ref="D6:D7"/>
    <mergeCell ref="H6:H7"/>
    <mergeCell ref="I6:I7"/>
    <mergeCell ref="L6:L7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Żurek</dc:creator>
  <cp:lastModifiedBy>Agnieszka Zinkiewicz</cp:lastModifiedBy>
  <cp:lastPrinted>2020-06-10T09:20:12Z</cp:lastPrinted>
  <dcterms:created xsi:type="dcterms:W3CDTF">2011-04-21T08:07:13Z</dcterms:created>
  <dcterms:modified xsi:type="dcterms:W3CDTF">2023-06-26T12:53:29Z</dcterms:modified>
</cp:coreProperties>
</file>